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ALANCE GENERAL OCTUBRE 2024" sheetId="1" r:id="rId4"/>
  </sheets>
  <definedNames/>
  <calcPr/>
  <extLst>
    <ext uri="GoogleSheetsCustomDataVersion2">
      <go:sheetsCustomData xmlns:go="http://customooxmlschemas.google.com/" r:id="rId5" roundtripDataChecksum="eKwGOxg1q5e4yVB1rvo1cssSjT3uCRBxkA5sdeEvbOI="/>
    </ext>
  </extLst>
</workbook>
</file>

<file path=xl/sharedStrings.xml><?xml version="1.0" encoding="utf-8"?>
<sst xmlns="http://schemas.openxmlformats.org/spreadsheetml/2006/main" count="38" uniqueCount="36">
  <si>
    <t>.</t>
  </si>
  <si>
    <t>BALANCE GENERAL</t>
  </si>
  <si>
    <t>AL 31 DE ENERO DE 2025</t>
  </si>
  <si>
    <t>VALORES EN RD$</t>
  </si>
  <si>
    <t>ACTIVOS</t>
  </si>
  <si>
    <t>TOTALES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</si>
  <si>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</si>
  <si>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</si>
  <si>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</si>
  <si>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</si>
  <si>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</si>
  <si>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>0.00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</si>
  <si>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</si>
  <si>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</si>
  <si>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</si>
  <si>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</si>
  <si>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</si>
  <si>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</si>
  <si>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</si>
  <si>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</si>
  <si>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</si>
  <si>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</si>
  <si>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</si>
  <si>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</si>
  <si>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</si>
  <si>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</si>
  <si>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</si>
  <si>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</si>
  <si>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 NO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</si>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</sst>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.0000_);_(* \(#,##0.0000\);_(* &quot;-&quot;??.00_);_(@_)"/>
  </numFmts>
  <fonts count="18">
    <font>
      <sz val="11.0"/>
      <color theme="1"/>
      <name val="Calibri"/>
      <scheme val="minor"/>
    </font>
    <font>
      <sz val="11.0"/>
      <color theme="1"/>
      <name val="Book Antiqua"/>
    </font>
    <font>
      <b/>
      <sz val="15.0"/>
      <color theme="1"/>
      <name val="Book Antiqua"/>
    </font>
    <font/>
    <font>
      <b/>
      <sz val="18.0"/>
      <color theme="1"/>
      <name val="Book Antiqua"/>
    </font>
    <font>
      <b/>
      <sz val="18.0"/>
      <color theme="1"/>
      <name val="Arial"/>
    </font>
    <font>
      <b/>
      <sz val="10.0"/>
      <color theme="1"/>
      <name val="Book Antiqua"/>
    </font>
    <font>
      <b/>
      <sz val="14.0"/>
      <color theme="1"/>
      <name val="Times New Roman"/>
    </font>
    <font>
      <b/>
      <sz val="10.0"/>
      <color theme="1"/>
      <name val="Times New Roman"/>
    </font>
    <font>
      <sz val="11.0"/>
      <color theme="1"/>
      <name val="Times New Roman"/>
    </font>
    <font>
      <b/>
      <sz val="13.0"/>
      <color theme="1"/>
      <name val="Times New Roman"/>
    </font>
    <font>
      <b/>
      <sz val="11.0"/>
      <color theme="1"/>
      <name val="Times New Roman"/>
    </font>
    <font>
      <sz val="13.0"/>
      <color theme="1"/>
      <name val="Times New Roman"/>
    </font>
    <font>
      <sz val="13.0"/>
      <color theme="1"/>
      <name val="Book Antiqua"/>
    </font>
    <font>
      <sz val="11.0"/>
      <color theme="1"/>
      <name val="Calibri"/>
    </font>
    <font>
      <b/>
      <sz val="13.0"/>
      <color theme="1"/>
      <name val="Book Antiqua"/>
    </font>
    <font>
      <sz val="11.0"/>
      <color rgb="FF000000"/>
      <name val="Arial"/>
    </font>
    <font>
      <b/>
      <sz val="12.0"/>
      <color theme="1"/>
      <name val="Calibri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11">
    <border/>
    <border>
      <left/>
      <top/>
      <bottom/>
    </border>
    <border>
      <right/>
      <top/>
      <bottom/>
    </border>
    <border>
      <left/>
      <right/>
      <top/>
      <bottom/>
    </border>
    <border>
      <left style="thin">
        <color rgb="FF000000"/>
      </left>
      <right/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vertical="center"/>
    </xf>
    <xf borderId="3" fillId="2" fontId="6" numFmtId="0" xfId="0" applyAlignment="1" applyBorder="1" applyFont="1">
      <alignment horizontal="center" vertical="center"/>
    </xf>
    <xf borderId="1" fillId="2" fontId="7" numFmtId="0" xfId="0" applyAlignment="1" applyBorder="1" applyFont="1">
      <alignment horizontal="center" vertical="center"/>
    </xf>
    <xf borderId="3" fillId="2" fontId="8" numFmtId="0" xfId="0" applyAlignment="1" applyBorder="1" applyFont="1">
      <alignment vertical="center"/>
    </xf>
    <xf borderId="0" fillId="0" fontId="9" numFmtId="0" xfId="0" applyFont="1"/>
    <xf borderId="4" fillId="3" fontId="10" numFmtId="0" xfId="0" applyAlignment="1" applyBorder="1" applyFill="1" applyFont="1">
      <alignment horizontal="left" vertical="center"/>
    </xf>
    <xf borderId="5" fillId="3" fontId="11" numFmtId="0" xfId="0" applyAlignment="1" applyBorder="1" applyFont="1">
      <alignment horizontal="center"/>
    </xf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9" fillId="3" fontId="9" numFmtId="0" xfId="0" applyBorder="1" applyFont="1"/>
    <xf borderId="10" fillId="2" fontId="10" numFmtId="0" xfId="0" applyAlignment="1" applyBorder="1" applyFont="1">
      <alignment horizontal="left" vertical="center"/>
    </xf>
    <xf borderId="9" fillId="0" fontId="9" numFmtId="0" xfId="0" applyBorder="1" applyFont="1"/>
    <xf borderId="10" fillId="2" fontId="12" numFmtId="0" xfId="0" applyAlignment="1" applyBorder="1" applyFont="1">
      <alignment horizontal="left" vertical="center"/>
    </xf>
    <xf borderId="9" fillId="0" fontId="13" numFmtId="164" xfId="0" applyAlignment="1" applyBorder="1" applyFont="1" applyNumberFormat="1">
      <alignment vertical="center"/>
    </xf>
    <xf borderId="0" fillId="0" fontId="13" numFmtId="164" xfId="0" applyFont="1" applyNumberFormat="1"/>
    <xf borderId="0" fillId="0" fontId="14" numFmtId="164" xfId="0" applyFont="1" applyNumberFormat="1"/>
    <xf borderId="0" fillId="0" fontId="13" numFmtId="0" xfId="0" applyFont="1"/>
    <xf borderId="9" fillId="0" fontId="13" numFmtId="164" xfId="0" applyAlignment="1" applyBorder="1" applyFont="1" applyNumberFormat="1">
      <alignment horizontal="right" readingOrder="0" vertical="center"/>
    </xf>
    <xf borderId="9" fillId="0" fontId="15" numFmtId="164" xfId="0" applyAlignment="1" applyBorder="1" applyFont="1" applyNumberFormat="1">
      <alignment vertical="center"/>
    </xf>
    <xf borderId="9" fillId="0" fontId="13" numFmtId="0" xfId="0" applyAlignment="1" applyBorder="1" applyFont="1">
      <alignment vertical="center"/>
    </xf>
    <xf borderId="9" fillId="0" fontId="15" numFmtId="164" xfId="0" applyAlignment="1" applyBorder="1" applyFont="1" applyNumberFormat="1">
      <alignment horizontal="right" readingOrder="0" vertical="center"/>
    </xf>
    <xf borderId="9" fillId="0" fontId="15" numFmtId="165" xfId="0" applyAlignment="1" applyBorder="1" applyFont="1" applyNumberFormat="1">
      <alignment horizontal="right" readingOrder="0" vertical="center"/>
    </xf>
    <xf borderId="0" fillId="0" fontId="16" numFmtId="0" xfId="0" applyFont="1"/>
    <xf borderId="9" fillId="4" fontId="13" numFmtId="164" xfId="0" applyAlignment="1" applyBorder="1" applyFill="1" applyFont="1" applyNumberFormat="1">
      <alignment vertical="center"/>
    </xf>
    <xf borderId="0" fillId="0" fontId="1" numFmtId="164" xfId="0" applyFont="1" applyNumberFormat="1"/>
    <xf borderId="3" fillId="2" fontId="15" numFmtId="0" xfId="0" applyAlignment="1" applyBorder="1" applyFont="1">
      <alignment horizontal="left" vertical="center"/>
    </xf>
    <xf borderId="0" fillId="0" fontId="1" numFmtId="0" xfId="0" applyAlignment="1" applyFont="1">
      <alignment horizontal="center"/>
    </xf>
    <xf borderId="0" fillId="0" fontId="17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657225</xdr:colOff>
      <xdr:row>54</xdr:row>
      <xdr:rowOff>104775</xdr:rowOff>
    </xdr:from>
    <xdr:ext cx="3219450" cy="1000125"/>
    <xdr:grpSp>
      <xdr:nvGrpSpPr>
        <xdr:cNvPr id="2" name="Shape 2"/>
        <xdr:cNvGrpSpPr/>
      </xdr:nvGrpSpPr>
      <xdr:grpSpPr>
        <a:xfrm>
          <a:off x="3736275" y="3279938"/>
          <a:ext cx="3219450" cy="1000125"/>
          <a:chOff x="3736275" y="3279938"/>
          <a:chExt cx="3219450" cy="1000125"/>
        </a:xfrm>
      </xdr:grpSpPr>
      <xdr:grpSp>
        <xdr:nvGrpSpPr>
          <xdr:cNvPr id="3" name="Shape 3" title="Dibujo"/>
          <xdr:cNvGrpSpPr/>
        </xdr:nvGrpSpPr>
        <xdr:grpSpPr>
          <a:xfrm>
            <a:off x="3736275" y="3279938"/>
            <a:ext cx="3219450" cy="1000125"/>
            <a:chOff x="840150" y="716400"/>
            <a:chExt cx="2813700" cy="831300"/>
          </a:xfrm>
        </xdr:grpSpPr>
        <xdr:sp>
          <xdr:nvSpPr>
            <xdr:cNvPr id="4" name="Shape 4"/>
            <xdr:cNvSpPr/>
          </xdr:nvSpPr>
          <xdr:spPr>
            <a:xfrm>
              <a:off x="840150" y="716400"/>
              <a:ext cx="28137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5" name="Shape 5"/>
            <xdr:cNvSpPr txBox="1"/>
          </xdr:nvSpPr>
          <xdr:spPr>
            <a:xfrm>
              <a:off x="840150" y="716400"/>
              <a:ext cx="28137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Juana Feliz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Enc. Depto Financiero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Elaborado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6" name="Shape 6"/>
            <xdr:cNvCxnSpPr/>
          </xdr:nvCxnSpPr>
          <xdr:spPr>
            <a:xfrm>
              <a:off x="840150" y="745725"/>
              <a:ext cx="28038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3</xdr:col>
      <xdr:colOff>4162425</xdr:colOff>
      <xdr:row>54</xdr:row>
      <xdr:rowOff>95250</xdr:rowOff>
    </xdr:from>
    <xdr:ext cx="3276600" cy="857250"/>
    <xdr:grpSp>
      <xdr:nvGrpSpPr>
        <xdr:cNvPr id="2" name="Shape 2"/>
        <xdr:cNvGrpSpPr/>
      </xdr:nvGrpSpPr>
      <xdr:grpSpPr>
        <a:xfrm>
          <a:off x="3707700" y="3350539"/>
          <a:ext cx="3276600" cy="858923"/>
          <a:chOff x="3707700" y="3350539"/>
          <a:chExt cx="3276600" cy="858923"/>
        </a:xfrm>
      </xdr:grpSpPr>
      <xdr:grpSp>
        <xdr:nvGrpSpPr>
          <xdr:cNvPr id="7" name="Shape 7" title="Dibujo"/>
          <xdr:cNvGrpSpPr/>
        </xdr:nvGrpSpPr>
        <xdr:grpSpPr>
          <a:xfrm>
            <a:off x="3707700" y="3350539"/>
            <a:ext cx="3276600" cy="858923"/>
            <a:chOff x="820625" y="9537"/>
            <a:chExt cx="2833200" cy="694025"/>
          </a:xfrm>
        </xdr:grpSpPr>
        <xdr:sp>
          <xdr:nvSpPr>
            <xdr:cNvPr id="4" name="Shape 4"/>
            <xdr:cNvSpPr/>
          </xdr:nvSpPr>
          <xdr:spPr>
            <a:xfrm>
              <a:off x="820625" y="9537"/>
              <a:ext cx="2833200" cy="6940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8" name="Shape 8"/>
            <xdr:cNvSpPr txBox="1"/>
          </xdr:nvSpPr>
          <xdr:spPr>
            <a:xfrm>
              <a:off x="820625" y="9537"/>
              <a:ext cx="2833200" cy="6940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Ram</a:t>
              </a:r>
              <a:r>
                <a:rPr b="1" lang="en-US" sz="15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ó</a:t>
              </a: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n Alexis Severino 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Dir. Adm. y Financiero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Aprobado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9" name="Shape 9"/>
            <xdr:cNvCxnSpPr/>
          </xdr:nvCxnSpPr>
          <xdr:spPr>
            <a:xfrm>
              <a:off x="820625" y="50070"/>
              <a:ext cx="28332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3</xdr:col>
      <xdr:colOff>1962150</xdr:colOff>
      <xdr:row>0</xdr:row>
      <xdr:rowOff>0</xdr:rowOff>
    </xdr:from>
    <xdr:ext cx="3390900" cy="24288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7.86"/>
    <col customWidth="1" min="4" max="4" width="88.71"/>
    <col customWidth="1" min="5" max="5" width="20.71"/>
    <col customWidth="1" min="6" max="6" width="15.14"/>
    <col customWidth="1" min="7" max="26" width="10.71"/>
  </cols>
  <sheetData>
    <row r="9">
      <c r="C9" s="1" t="s">
        <v>0</v>
      </c>
      <c r="D9" s="2"/>
      <c r="E9" s="3"/>
      <c r="F9" s="1"/>
    </row>
    <row r="10">
      <c r="C10" s="1"/>
      <c r="D10" s="4"/>
      <c r="E10" s="3"/>
      <c r="F10" s="5"/>
      <c r="G10" s="6"/>
      <c r="H10" s="6"/>
      <c r="I10" s="6"/>
    </row>
    <row r="11">
      <c r="C11" s="1"/>
      <c r="D11" s="7"/>
      <c r="E11" s="1"/>
      <c r="F11" s="1"/>
    </row>
    <row r="12">
      <c r="C12" s="1"/>
      <c r="D12" s="8" t="s">
        <v>1</v>
      </c>
      <c r="E12" s="3"/>
      <c r="F12" s="1"/>
    </row>
    <row r="13">
      <c r="C13" s="1"/>
      <c r="D13" s="8" t="s">
        <v>2</v>
      </c>
      <c r="E13" s="3"/>
      <c r="F13" s="1"/>
    </row>
    <row r="14">
      <c r="C14" s="1"/>
      <c r="D14" s="8" t="s">
        <v>3</v>
      </c>
      <c r="E14" s="3"/>
      <c r="F14" s="1"/>
    </row>
    <row r="15">
      <c r="C15" s="1"/>
      <c r="D15" s="9"/>
      <c r="E15" s="10"/>
      <c r="F15" s="1"/>
    </row>
    <row r="16" ht="27.0" customHeight="1">
      <c r="C16" s="1"/>
      <c r="D16" s="11" t="s">
        <v>4</v>
      </c>
      <c r="E16" s="12" t="s">
        <v>5</v>
      </c>
      <c r="F16" s="1"/>
    </row>
    <row r="17" ht="14.25" customHeight="1">
      <c r="C17" s="1"/>
      <c r="D17" s="13"/>
      <c r="E17" s="14"/>
      <c r="F17" s="1"/>
    </row>
    <row r="18" hidden="1">
      <c r="C18" s="1"/>
      <c r="D18" s="15"/>
      <c r="E18" s="16"/>
      <c r="F18" s="1"/>
    </row>
    <row r="19" ht="21.0" customHeight="1">
      <c r="C19" s="1"/>
      <c r="D19" s="17" t="s">
        <v>6</v>
      </c>
      <c r="E19" s="18"/>
      <c r="F19" s="1"/>
    </row>
    <row r="20" ht="21.75" customHeight="1">
      <c r="C20" s="1"/>
      <c r="D20" s="19" t="s">
        <v>7</v>
      </c>
      <c r="E20" s="20">
        <v>280208.29</v>
      </c>
      <c r="F20" s="21"/>
      <c r="G20" s="22"/>
    </row>
    <row r="21" ht="20.25" customHeight="1">
      <c r="C21" s="1"/>
      <c r="D21" s="19" t="s">
        <v>8</v>
      </c>
      <c r="E21" s="20">
        <v>4.713618628E7</v>
      </c>
      <c r="F21" s="23"/>
    </row>
    <row r="22" ht="22.5" customHeight="1">
      <c r="C22" s="1"/>
      <c r="D22" s="19" t="s">
        <v>9</v>
      </c>
      <c r="E22" s="20">
        <v>7410023.64</v>
      </c>
      <c r="F22" s="23"/>
    </row>
    <row r="23">
      <c r="C23" s="1"/>
      <c r="D23" s="19" t="s">
        <v>10</v>
      </c>
      <c r="E23" s="24" t="s">
        <v>11</v>
      </c>
      <c r="F23" s="23"/>
    </row>
    <row r="24">
      <c r="C24" s="1"/>
      <c r="D24" s="19" t="s">
        <v>12</v>
      </c>
      <c r="E24" s="24" t="s">
        <v>11</v>
      </c>
      <c r="F24" s="23"/>
    </row>
    <row r="25" ht="19.5" customHeight="1">
      <c r="C25" s="1"/>
      <c r="D25" s="17" t="s">
        <v>13</v>
      </c>
      <c r="E25" s="25">
        <f>SUM(E20:E24)</f>
        <v>54826418.21</v>
      </c>
      <c r="F25" s="23"/>
    </row>
    <row r="26" ht="15.75" customHeight="1">
      <c r="C26" s="1"/>
      <c r="D26" s="17"/>
      <c r="E26" s="26"/>
      <c r="F26" s="1"/>
    </row>
    <row r="27" ht="18.0" customHeight="1">
      <c r="C27" s="1"/>
      <c r="D27" s="17" t="s">
        <v>14</v>
      </c>
      <c r="E27" s="26"/>
      <c r="F27" s="1"/>
    </row>
    <row r="28" ht="20.25" customHeight="1">
      <c r="C28" s="1"/>
      <c r="D28" s="19" t="s">
        <v>15</v>
      </c>
      <c r="E28" s="20">
        <v>2.1968108418E8</v>
      </c>
      <c r="F28" s="1"/>
    </row>
    <row r="29" ht="19.5" customHeight="1">
      <c r="C29" s="1"/>
      <c r="D29" s="19" t="s">
        <v>16</v>
      </c>
      <c r="E29" s="20">
        <v>-9.475418504E7</v>
      </c>
      <c r="F29" s="1"/>
    </row>
    <row r="30" ht="22.5" customHeight="1">
      <c r="C30" s="1"/>
      <c r="D30" s="19" t="s">
        <v>17</v>
      </c>
      <c r="E30" s="20">
        <v>2.08149749E7</v>
      </c>
      <c r="F30" s="1"/>
    </row>
    <row r="31" ht="23.25" customHeight="1">
      <c r="C31" s="1"/>
      <c r="D31" s="17" t="s">
        <v>18</v>
      </c>
      <c r="E31" s="25">
        <f>SUM(E28:E30)</f>
        <v>145741874</v>
      </c>
      <c r="F31" s="1"/>
    </row>
    <row r="32" ht="15.75" customHeight="1">
      <c r="C32" s="1"/>
      <c r="D32" s="17"/>
      <c r="E32" s="25"/>
      <c r="F32" s="1"/>
    </row>
    <row r="33" ht="15.75" customHeight="1">
      <c r="C33" s="1"/>
      <c r="D33" s="17" t="s">
        <v>19</v>
      </c>
      <c r="E33" s="26"/>
      <c r="F33" s="1"/>
    </row>
    <row r="34" ht="15.75" customHeight="1">
      <c r="C34" s="1"/>
      <c r="D34" s="19" t="s">
        <v>20</v>
      </c>
      <c r="E34" s="20">
        <v>72109.4</v>
      </c>
      <c r="F34" s="1"/>
    </row>
    <row r="35" ht="15.75" customHeight="1">
      <c r="C35" s="1"/>
      <c r="D35" s="17" t="s">
        <v>21</v>
      </c>
      <c r="E35" s="25">
        <f>SUM(E34)</f>
        <v>72109.4</v>
      </c>
      <c r="F35" s="1"/>
    </row>
    <row r="36" ht="15.75" customHeight="1">
      <c r="C36" s="1"/>
      <c r="D36" s="17" t="s">
        <v>22</v>
      </c>
      <c r="E36" s="25">
        <f>+E25+E31+E35</f>
        <v>200640401.7</v>
      </c>
      <c r="F36" s="1"/>
    </row>
    <row r="37" ht="15.75" customHeight="1">
      <c r="C37" s="1"/>
      <c r="D37" s="17"/>
      <c r="E37" s="26"/>
      <c r="F37" s="1"/>
    </row>
    <row r="38" ht="15.75" customHeight="1">
      <c r="C38" s="1"/>
      <c r="D38" s="17" t="s">
        <v>23</v>
      </c>
      <c r="E38" s="26"/>
      <c r="F38" s="1"/>
    </row>
    <row r="39" ht="15.75" customHeight="1">
      <c r="C39" s="1"/>
      <c r="D39" s="17" t="s">
        <v>24</v>
      </c>
      <c r="E39" s="26"/>
      <c r="F39" s="1"/>
    </row>
    <row r="40" ht="15.75" customHeight="1">
      <c r="C40" s="1"/>
      <c r="D40" s="19" t="s">
        <v>25</v>
      </c>
      <c r="E40" s="20">
        <v>114733.34</v>
      </c>
      <c r="F40" s="1"/>
    </row>
    <row r="41" ht="15.75" customHeight="1">
      <c r="C41" s="1"/>
      <c r="D41" s="17" t="s">
        <v>26</v>
      </c>
      <c r="E41" s="25"/>
      <c r="F41" s="1"/>
    </row>
    <row r="42" ht="15.75" customHeight="1">
      <c r="C42" s="1"/>
      <c r="D42" s="17"/>
      <c r="E42" s="25"/>
      <c r="F42" s="1"/>
    </row>
    <row r="43" ht="18.75" customHeight="1">
      <c r="C43" s="1"/>
      <c r="D43" s="17" t="s">
        <v>27</v>
      </c>
      <c r="E43" s="25">
        <f>SUM(E40:E42)</f>
        <v>114733.34</v>
      </c>
      <c r="F43" s="1"/>
    </row>
    <row r="44" ht="15.75" customHeight="1">
      <c r="C44" s="1"/>
      <c r="D44" s="19"/>
      <c r="E44" s="27"/>
      <c r="F44" s="1"/>
    </row>
    <row r="45" ht="18.75" customHeight="1">
      <c r="C45" s="1"/>
      <c r="D45" s="17" t="s">
        <v>28</v>
      </c>
      <c r="E45" s="28" t="s">
        <v>11</v>
      </c>
      <c r="F45" s="1"/>
    </row>
    <row r="46" ht="23.25" customHeight="1">
      <c r="C46" s="1"/>
      <c r="D46" s="17" t="s">
        <v>29</v>
      </c>
      <c r="E46" s="25">
        <f>SUM(E43:E45)</f>
        <v>114733.34</v>
      </c>
      <c r="F46" s="1"/>
      <c r="I46" s="29"/>
    </row>
    <row r="47" ht="15.75" customHeight="1">
      <c r="C47" s="1"/>
      <c r="D47" s="17"/>
      <c r="E47" s="26"/>
      <c r="F47" s="1"/>
    </row>
    <row r="48" ht="22.5" customHeight="1">
      <c r="C48" s="1"/>
      <c r="D48" s="17" t="s">
        <v>30</v>
      </c>
      <c r="E48" s="26"/>
      <c r="F48" s="1"/>
    </row>
    <row r="49" ht="24.0" customHeight="1">
      <c r="C49" s="1"/>
      <c r="D49" s="19" t="s">
        <v>31</v>
      </c>
      <c r="E49" s="30">
        <v>2.00375376E8</v>
      </c>
      <c r="F49" s="31"/>
      <c r="G49" s="22"/>
    </row>
    <row r="50" ht="24.0" customHeight="1">
      <c r="C50" s="1"/>
      <c r="D50" s="19" t="s">
        <v>32</v>
      </c>
      <c r="E50" s="20">
        <v>1463805.27</v>
      </c>
      <c r="F50" s="1"/>
    </row>
    <row r="51" ht="27.75" customHeight="1">
      <c r="C51" s="1"/>
      <c r="D51" s="19" t="s">
        <v>33</v>
      </c>
      <c r="E51" s="20">
        <v>-1313512.96</v>
      </c>
      <c r="F51" s="1"/>
    </row>
    <row r="52" ht="26.25" customHeight="1">
      <c r="C52" s="1"/>
      <c r="D52" s="17" t="s">
        <v>34</v>
      </c>
      <c r="E52" s="25">
        <f>SUM(E49:E51)</f>
        <v>200525668.3</v>
      </c>
      <c r="F52" s="1"/>
    </row>
    <row r="53" ht="28.5" customHeight="1">
      <c r="C53" s="1"/>
      <c r="D53" s="17" t="s">
        <v>35</v>
      </c>
      <c r="E53" s="25">
        <f>+E46+E52</f>
        <v>200640401.7</v>
      </c>
      <c r="F53" s="1"/>
    </row>
    <row r="54" ht="51.75" customHeight="1">
      <c r="C54" s="1"/>
      <c r="D54" s="32"/>
      <c r="E54" s="31"/>
      <c r="F54" s="1"/>
    </row>
    <row r="55" ht="15.75" customHeight="1">
      <c r="C55" s="1"/>
      <c r="D55" s="1"/>
      <c r="E55" s="1"/>
      <c r="F55" s="1"/>
    </row>
    <row r="56" ht="15.75" customHeight="1">
      <c r="C56" s="1"/>
      <c r="D56" s="1"/>
      <c r="E56" s="1"/>
      <c r="F56" s="1"/>
    </row>
    <row r="57" ht="15.75" customHeight="1">
      <c r="C57" s="1"/>
      <c r="D57" s="33"/>
      <c r="E57" s="1"/>
      <c r="F57" s="1"/>
    </row>
    <row r="58" ht="15.75" customHeight="1">
      <c r="D58" s="34"/>
    </row>
    <row r="59" ht="15.75" customHeight="1">
      <c r="D59" s="34"/>
    </row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</sheetData>
  <mergeCells count="7">
    <mergeCell ref="D9:E9"/>
    <mergeCell ref="D10:E10"/>
    <mergeCell ref="D12:E12"/>
    <mergeCell ref="D13:E13"/>
    <mergeCell ref="D14:E14"/>
    <mergeCell ref="D16:D18"/>
    <mergeCell ref="E16:E17"/>
  </mergeCells>
  <printOptions/>
  <pageMargins bottom="0.7480314960629921" footer="0.0" header="0.0" left="1.4960629921259843" right="0.7086614173228346" top="0.15748031496062992"/>
  <pageSetup scale="6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