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1.xml" ContentType="application/vnd.openxmlformats-officedocument.themeOverrid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311"/>
  <workbookPr/>
  <mc:AlternateContent xmlns:mc="http://schemas.openxmlformats.org/markup-compatibility/2006">
    <mc:Choice Requires="x15">
      <x15ac:absPath xmlns:x15ac="http://schemas.microsoft.com/office/spreadsheetml/2010/11/ac" url="/Users/mac-planificacion/Downloads/"/>
    </mc:Choice>
  </mc:AlternateContent>
  <xr:revisionPtr revIDLastSave="0" documentId="13_ncr:1_{66A6B9C4-44D9-D24C-BA2A-C47422DC3470}" xr6:coauthVersionLast="47" xr6:coauthVersionMax="47" xr10:uidLastSave="{00000000-0000-0000-0000-000000000000}"/>
  <bookViews>
    <workbookView xWindow="4280" yWindow="3960" windowWidth="22800" windowHeight="21960" tabRatio="773" activeTab="6" xr2:uid="{00000000-000D-0000-FFFF-FFFF00000000}"/>
  </bookViews>
  <sheets>
    <sheet name="Resumen General" sheetId="1" r:id="rId1"/>
    <sheet name="Data para Graficos" sheetId="8" state="hidden" r:id="rId2"/>
    <sheet name="Gestión de Acogida" sheetId="3" r:id="rId3"/>
    <sheet name="Gestión Educación, Cultura y Re" sheetId="6" r:id="rId4"/>
    <sheet name="Gestión de Salud" sheetId="2" r:id="rId5"/>
    <sheet name="Gestión Económica " sheetId="5" r:id="rId6"/>
    <sheet name="Gestión Legal" sheetId="4" r:id="rId7"/>
    <sheet name="Gestión Social" sheetId="7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9" i="2" l="1"/>
  <c r="I28" i="2"/>
  <c r="I27" i="2"/>
  <c r="I26" i="2"/>
  <c r="I25" i="2"/>
  <c r="I24" i="2"/>
  <c r="I23" i="2"/>
  <c r="I22" i="2"/>
  <c r="I21" i="2"/>
  <c r="I20" i="2"/>
  <c r="I19" i="2"/>
  <c r="I18" i="2"/>
  <c r="I17" i="2"/>
  <c r="I16" i="2"/>
  <c r="I15" i="2"/>
  <c r="I13" i="2"/>
  <c r="I14" i="2"/>
  <c r="I12" i="2"/>
  <c r="I11" i="2"/>
  <c r="H27" i="2"/>
  <c r="H26" i="2"/>
  <c r="H16" i="3"/>
  <c r="C17" i="3"/>
  <c r="G13" i="7"/>
  <c r="F13" i="7"/>
  <c r="E13" i="7"/>
  <c r="D13" i="7"/>
  <c r="C13" i="7"/>
  <c r="B13" i="7"/>
  <c r="I12" i="7"/>
  <c r="H12" i="7"/>
  <c r="I11" i="7"/>
  <c r="H11" i="7"/>
  <c r="I10" i="7"/>
  <c r="H10" i="7"/>
  <c r="I9" i="7"/>
  <c r="H9" i="7"/>
  <c r="I8" i="7"/>
  <c r="H8" i="7"/>
  <c r="G17" i="6"/>
  <c r="F17" i="6"/>
  <c r="E17" i="6"/>
  <c r="D17" i="6"/>
  <c r="C17" i="6"/>
  <c r="B17" i="6"/>
  <c r="I16" i="6"/>
  <c r="H16" i="6"/>
  <c r="I15" i="6"/>
  <c r="H15" i="6"/>
  <c r="I14" i="6"/>
  <c r="H14" i="6"/>
  <c r="I13" i="6"/>
  <c r="H13" i="6"/>
  <c r="G15" i="5"/>
  <c r="F15" i="5"/>
  <c r="E15" i="5"/>
  <c r="D15" i="5"/>
  <c r="C15" i="5"/>
  <c r="B15" i="5"/>
  <c r="I14" i="5"/>
  <c r="H14" i="5"/>
  <c r="I13" i="5"/>
  <c r="H13" i="5"/>
  <c r="I12" i="5"/>
  <c r="H12" i="5"/>
  <c r="H16" i="4"/>
  <c r="G16" i="4"/>
  <c r="F16" i="4"/>
  <c r="E16" i="4"/>
  <c r="D16" i="4"/>
  <c r="C16" i="4"/>
  <c r="J15" i="4"/>
  <c r="I15" i="4"/>
  <c r="J14" i="4"/>
  <c r="I14" i="4"/>
  <c r="J13" i="4"/>
  <c r="I13" i="4"/>
  <c r="J12" i="4"/>
  <c r="I12" i="4"/>
  <c r="J11" i="4"/>
  <c r="I11" i="4"/>
  <c r="J10" i="4"/>
  <c r="I10" i="4"/>
  <c r="G17" i="3"/>
  <c r="F17" i="3"/>
  <c r="E17" i="3"/>
  <c r="D17" i="3"/>
  <c r="B17" i="3"/>
  <c r="I16" i="3"/>
  <c r="I15" i="3"/>
  <c r="H15" i="3"/>
  <c r="I14" i="3"/>
  <c r="H14" i="3"/>
  <c r="I13" i="3"/>
  <c r="H13" i="3"/>
  <c r="I12" i="3"/>
  <c r="H12" i="3"/>
  <c r="G30" i="2"/>
  <c r="F30" i="2"/>
  <c r="E30" i="2"/>
  <c r="D30" i="2"/>
  <c r="C30" i="2"/>
  <c r="B30" i="2"/>
  <c r="H29" i="2"/>
  <c r="H28" i="2"/>
  <c r="H25" i="2"/>
  <c r="H24" i="2"/>
  <c r="H23" i="2"/>
  <c r="H22" i="2"/>
  <c r="H20" i="2"/>
  <c r="H19" i="2"/>
  <c r="H18" i="2"/>
  <c r="H17" i="2"/>
  <c r="H16" i="2"/>
  <c r="H15" i="2"/>
  <c r="H14" i="2"/>
  <c r="H13" i="2"/>
  <c r="H11" i="2"/>
  <c r="E14" i="1"/>
  <c r="I30" i="2" l="1"/>
  <c r="I13" i="7"/>
  <c r="H15" i="5"/>
  <c r="H17" i="3"/>
  <c r="H30" i="2"/>
  <c r="I15" i="5"/>
  <c r="I16" i="4"/>
  <c r="H17" i="6"/>
  <c r="H13" i="7"/>
  <c r="J16" i="4"/>
  <c r="I17" i="6"/>
  <c r="I17" i="3"/>
  <c r="F14" i="1" s="1"/>
</calcChain>
</file>

<file path=xl/sharedStrings.xml><?xml version="1.0" encoding="utf-8"?>
<sst xmlns="http://schemas.openxmlformats.org/spreadsheetml/2006/main" count="187" uniqueCount="64">
  <si>
    <t>Resumen General</t>
  </si>
  <si>
    <t>Gestiones</t>
  </si>
  <si>
    <t>Cantidad</t>
  </si>
  <si>
    <t>Cantidad de Servicios</t>
  </si>
  <si>
    <t>Servicios</t>
  </si>
  <si>
    <t>Programas</t>
  </si>
  <si>
    <t>Gestión de Acogida</t>
  </si>
  <si>
    <t>Gestión de Educación, Cultura y Recreación</t>
  </si>
  <si>
    <t>Gestión de Salud</t>
  </si>
  <si>
    <t>Gestión Económica</t>
  </si>
  <si>
    <t>Gestión Legal</t>
  </si>
  <si>
    <t>Gestión Social</t>
  </si>
  <si>
    <t>Total</t>
  </si>
  <si>
    <t xml:space="preserve">Cantidad de Adultos Mayores </t>
  </si>
  <si>
    <t>Asistencia Psicológica</t>
  </si>
  <si>
    <t>Atención Cardiológica</t>
  </si>
  <si>
    <t>Atención Dermatológica</t>
  </si>
  <si>
    <t>Atención Geriátrica</t>
  </si>
  <si>
    <t>Atención Médica General</t>
  </si>
  <si>
    <t>Atención Odontológica</t>
  </si>
  <si>
    <t>Atención Ortopedia</t>
  </si>
  <si>
    <t>Atención Psiquiátrica</t>
  </si>
  <si>
    <t>Donaciones de dispositivos de apoyo</t>
  </si>
  <si>
    <t>Donaciones de Medicamentos</t>
  </si>
  <si>
    <t>Entrega de Kit Covid</t>
  </si>
  <si>
    <t>Entrega de pañales desechables</t>
  </si>
  <si>
    <t>Gestión de Seguro Médico (SENASA)</t>
  </si>
  <si>
    <t>Otras Consultas</t>
  </si>
  <si>
    <t>Otras Donaciones</t>
  </si>
  <si>
    <t>Visitas Domiciliarias</t>
  </si>
  <si>
    <t>"AMA” Acogida del Adulto Mayor en Situaciones de Emergencia</t>
  </si>
  <si>
    <t>Familias de Cariño</t>
  </si>
  <si>
    <t>Higiene y cuidado personal</t>
  </si>
  <si>
    <t>Imagen Positiva</t>
  </si>
  <si>
    <t>Acompañamiento a Fiscalía</t>
  </si>
  <si>
    <t>Asesoría Legal</t>
  </si>
  <si>
    <t>Asistencia a Tribunales</t>
  </si>
  <si>
    <t>Audiencias Virtuales</t>
  </si>
  <si>
    <t>Denuncia y Seguimiento de Casos</t>
  </si>
  <si>
    <t xml:space="preserve">Empoderamiento del Adulto Mayor sobre la ley 352-98 </t>
  </si>
  <si>
    <t xml:space="preserve">Gestión Económica </t>
  </si>
  <si>
    <t>“PROVEE” Protección a la Vejez en Pobreza Extrema (Transferencia condicionada exclusivamente para compra de alimentos)</t>
  </si>
  <si>
    <t>“TE-AMA” Transferencia Económica al Adulto Mayor (Transferencia no condicionada)</t>
  </si>
  <si>
    <t>Gestión de Pensiones</t>
  </si>
  <si>
    <t>Gestión Educación, Cultura y Recreación</t>
  </si>
  <si>
    <t>Actividades Culturales y Recreativas (Juegos de mesa, Ejercicios físicos, Paseos, etc.)</t>
  </si>
  <si>
    <t>Alfabetización (Quisqueya Aprende Contigo)</t>
  </si>
  <si>
    <t>Capacitación Técnica como terapia ocupacional (Inglés, pintura, manualidades, etc.)</t>
  </si>
  <si>
    <t>Infoalfabetización</t>
  </si>
  <si>
    <t>Asistencia directa al usuario</t>
  </si>
  <si>
    <t>Diagnostico de inclusión</t>
  </si>
  <si>
    <t>Gestión de Viviendas (reparación o construcción)</t>
  </si>
  <si>
    <t>Pasante con Sabiduría (Adultos Mayores Insertados en el sector laboral)</t>
  </si>
  <si>
    <t>Cantidad de Nuevos Adultos Mayores</t>
  </si>
  <si>
    <t xml:space="preserve">Adultos Mayores beneficiados en jornadas de inclusión social </t>
  </si>
  <si>
    <t>Raciones Cocidas</t>
  </si>
  <si>
    <t>Raciones Crudas</t>
  </si>
  <si>
    <t xml:space="preserve">Hospedaje </t>
  </si>
  <si>
    <t>Cantidad de Servicios Ofrecidos</t>
  </si>
  <si>
    <t>Octubre - Diciembre 2023</t>
  </si>
  <si>
    <t>Octubre</t>
  </si>
  <si>
    <t>Noviembre</t>
  </si>
  <si>
    <t>Diciembre</t>
  </si>
  <si>
    <t>Vacunación/Pruebas COVID de Adultos Mayores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</si>
</sst>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_(* #,##0_);_(* \(#,##0\);_(* &quot;-&quot;??_);_(@_)"/>
  </numFmts>
  <fonts count="16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0"/>
      <name val="Libre Franklin"/>
    </font>
    <font>
      <sz val="11"/>
      <name val="Calibri"/>
      <family val="2"/>
    </font>
    <font>
      <sz val="11"/>
      <color theme="1"/>
      <name val="Libre Franklin"/>
    </font>
    <font>
      <sz val="12"/>
      <color theme="1"/>
      <name val="Libre Franklin"/>
    </font>
    <font>
      <sz val="18"/>
      <color theme="0"/>
      <name val="Libre Franklin"/>
    </font>
    <font>
      <sz val="14"/>
      <color theme="1"/>
      <name val="Libre Franklin"/>
    </font>
    <font>
      <b/>
      <sz val="11"/>
      <color theme="1"/>
      <name val="Libre Franklin"/>
    </font>
    <font>
      <b/>
      <sz val="11"/>
      <name val="Libre Franklin"/>
    </font>
    <font>
      <b/>
      <sz val="12"/>
      <color theme="1"/>
      <name val="Libre Franklin"/>
    </font>
    <font>
      <b/>
      <sz val="11"/>
      <name val="Calibri"/>
      <family val="2"/>
    </font>
    <font>
      <b/>
      <sz val="18"/>
      <color theme="0"/>
      <name val="Libre Franklin"/>
    </font>
    <font>
      <b/>
      <sz val="14"/>
      <color theme="0"/>
      <name val="Libre Franklin"/>
    </font>
    <font>
      <b/>
      <sz val="10"/>
      <color theme="1"/>
      <name val="Libre Franklin"/>
    </font>
  </fonts>
  <fills count="10">
    <fill>
      <patternFill patternType="none"/>
    </fill>
    <fill>
      <patternFill patternType="gray125"/>
    </fill>
    <fill>
      <patternFill patternType="solid">
        <fgColor rgb="FF002060"/>
        <bgColor rgb="FF002060"/>
      </patternFill>
    </fill>
    <fill>
      <patternFill patternType="solid">
        <fgColor rgb="FFBFBFBF"/>
        <bgColor rgb="FFBFBFBF"/>
      </patternFill>
    </fill>
    <fill>
      <patternFill patternType="solid">
        <fgColor rgb="FFD6DCE4"/>
        <bgColor rgb="FFD6DCE4"/>
      </patternFill>
    </fill>
    <fill>
      <patternFill patternType="solid">
        <fgColor rgb="FFB4C6E7"/>
        <bgColor rgb="FFB4C6E7"/>
      </patternFill>
    </fill>
    <fill>
      <patternFill patternType="solid">
        <fgColor rgb="FF002060"/>
        <bgColor indexed="64"/>
      </patternFill>
    </fill>
    <fill>
      <patternFill patternType="solid">
        <fgColor theme="4" tint="0.39997558519241921"/>
        <bgColor rgb="FF8EAADB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rgb="FFB4C6E7"/>
      </patternFill>
    </fill>
  </fills>
  <borders count="1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75">
    <xf numFmtId="0" fontId="0" fillId="0" borderId="0" xfId="0"/>
    <xf numFmtId="164" fontId="5" fillId="0" borderId="5" xfId="0" applyNumberFormat="1" applyFont="1" applyBorder="1" applyAlignment="1">
      <alignment vertical="center"/>
    </xf>
    <xf numFmtId="164" fontId="9" fillId="0" borderId="5" xfId="0" applyNumberFormat="1" applyFont="1" applyBorder="1" applyAlignment="1">
      <alignment horizontal="center" vertical="center"/>
    </xf>
    <xf numFmtId="164" fontId="9" fillId="4" borderId="5" xfId="0" applyNumberFormat="1" applyFont="1" applyFill="1" applyBorder="1" applyAlignment="1">
      <alignment horizontal="center" vertical="center"/>
    </xf>
    <xf numFmtId="164" fontId="9" fillId="3" borderId="5" xfId="0" applyNumberFormat="1" applyFont="1" applyFill="1" applyBorder="1" applyAlignment="1">
      <alignment horizontal="center" vertical="center"/>
    </xf>
    <xf numFmtId="164" fontId="5" fillId="4" borderId="5" xfId="0" applyNumberFormat="1" applyFont="1" applyFill="1" applyBorder="1" applyAlignment="1">
      <alignment vertical="center"/>
    </xf>
    <xf numFmtId="0" fontId="5" fillId="5" borderId="13" xfId="0" applyFont="1" applyFill="1" applyBorder="1" applyAlignment="1">
      <alignment horizontal="center" vertical="center" wrapText="1"/>
    </xf>
    <xf numFmtId="164" fontId="5" fillId="0" borderId="13" xfId="0" applyNumberFormat="1" applyFont="1" applyBorder="1" applyAlignment="1">
      <alignment vertical="center"/>
    </xf>
    <xf numFmtId="164" fontId="5" fillId="4" borderId="13" xfId="0" applyNumberFormat="1" applyFont="1" applyFill="1" applyBorder="1" applyAlignment="1">
      <alignment vertical="center"/>
    </xf>
    <xf numFmtId="164" fontId="9" fillId="0" borderId="13" xfId="0" applyNumberFormat="1" applyFont="1" applyBorder="1" applyAlignment="1">
      <alignment horizontal="center" vertical="center"/>
    </xf>
    <xf numFmtId="164" fontId="9" fillId="4" borderId="13" xfId="0" applyNumberFormat="1" applyFont="1" applyFill="1" applyBorder="1" applyAlignment="1">
      <alignment horizontal="center" vertical="center"/>
    </xf>
    <xf numFmtId="164" fontId="9" fillId="3" borderId="13" xfId="0" applyNumberFormat="1" applyFont="1" applyFill="1" applyBorder="1" applyAlignment="1">
      <alignment horizontal="center" vertical="center"/>
    </xf>
    <xf numFmtId="0" fontId="2" fillId="0" borderId="0" xfId="0" applyFont="1"/>
    <xf numFmtId="0" fontId="5" fillId="0" borderId="13" xfId="0" applyFont="1" applyBorder="1" applyAlignment="1">
      <alignment horizontal="center" vertical="center"/>
    </xf>
    <xf numFmtId="0" fontId="10" fillId="3" borderId="13" xfId="0" applyFont="1" applyFill="1" applyBorder="1"/>
    <xf numFmtId="0" fontId="10" fillId="3" borderId="5" xfId="0" applyFont="1" applyFill="1" applyBorder="1"/>
    <xf numFmtId="1" fontId="6" fillId="3" borderId="13" xfId="0" applyNumberFormat="1" applyFont="1" applyFill="1" applyBorder="1" applyAlignment="1">
      <alignment horizontal="center" vertical="center" wrapText="1"/>
    </xf>
    <xf numFmtId="0" fontId="11" fillId="3" borderId="13" xfId="0" applyFont="1" applyFill="1" applyBorder="1" applyAlignment="1">
      <alignment vertical="center" wrapText="1"/>
    </xf>
    <xf numFmtId="0" fontId="9" fillId="3" borderId="5" xfId="0" applyFont="1" applyFill="1" applyBorder="1"/>
    <xf numFmtId="164" fontId="5" fillId="0" borderId="13" xfId="0" applyNumberFormat="1" applyFont="1" applyBorder="1" applyAlignment="1">
      <alignment horizontal="center" vertical="center"/>
    </xf>
    <xf numFmtId="164" fontId="11" fillId="3" borderId="13" xfId="0" applyNumberFormat="1" applyFont="1" applyFill="1" applyBorder="1" applyAlignment="1">
      <alignment horizontal="right" vertical="center" wrapText="1"/>
    </xf>
    <xf numFmtId="164" fontId="5" fillId="0" borderId="5" xfId="0" applyNumberFormat="1" applyFont="1" applyBorder="1" applyAlignment="1">
      <alignment horizontal="right" vertical="center"/>
    </xf>
    <xf numFmtId="164" fontId="5" fillId="4" borderId="5" xfId="0" applyNumberFormat="1" applyFont="1" applyFill="1" applyBorder="1" applyAlignment="1">
      <alignment horizontal="right" vertical="center"/>
    </xf>
    <xf numFmtId="164" fontId="9" fillId="0" borderId="5" xfId="0" applyNumberFormat="1" applyFont="1" applyBorder="1" applyAlignment="1">
      <alignment horizontal="right" vertical="center"/>
    </xf>
    <xf numFmtId="164" fontId="9" fillId="4" borderId="5" xfId="0" applyNumberFormat="1" applyFont="1" applyFill="1" applyBorder="1" applyAlignment="1">
      <alignment horizontal="right" vertical="center"/>
    </xf>
    <xf numFmtId="164" fontId="9" fillId="3" borderId="5" xfId="0" applyNumberFormat="1" applyFont="1" applyFill="1" applyBorder="1" applyAlignment="1">
      <alignment horizontal="right" vertical="center"/>
    </xf>
    <xf numFmtId="0" fontId="9" fillId="3" borderId="13" xfId="0" applyFont="1" applyFill="1" applyBorder="1" applyAlignment="1">
      <alignment vertical="center"/>
    </xf>
    <xf numFmtId="0" fontId="9" fillId="3" borderId="13" xfId="0" applyFont="1" applyFill="1" applyBorder="1"/>
    <xf numFmtId="164" fontId="5" fillId="0" borderId="14" xfId="0" applyNumberFormat="1" applyFont="1" applyBorder="1" applyAlignment="1">
      <alignment horizontal="right" vertical="center"/>
    </xf>
    <xf numFmtId="3" fontId="0" fillId="0" borderId="0" xfId="0" applyNumberFormat="1"/>
    <xf numFmtId="0" fontId="5" fillId="7" borderId="5" xfId="0" applyFont="1" applyFill="1" applyBorder="1" applyAlignment="1">
      <alignment horizontal="center" vertical="center" wrapText="1"/>
    </xf>
    <xf numFmtId="164" fontId="9" fillId="3" borderId="5" xfId="0" applyNumberFormat="1" applyFont="1" applyFill="1" applyBorder="1" applyAlignment="1">
      <alignment vertical="center"/>
    </xf>
    <xf numFmtId="164" fontId="9" fillId="3" borderId="13" xfId="0" applyNumberFormat="1" applyFont="1" applyFill="1" applyBorder="1" applyAlignment="1">
      <alignment vertical="center"/>
    </xf>
    <xf numFmtId="0" fontId="5" fillId="7" borderId="13" xfId="0" applyFont="1" applyFill="1" applyBorder="1" applyAlignment="1">
      <alignment horizontal="center" vertical="center"/>
    </xf>
    <xf numFmtId="0" fontId="5" fillId="9" borderId="13" xfId="0" applyFont="1" applyFill="1" applyBorder="1" applyAlignment="1">
      <alignment horizontal="center" vertical="center" wrapText="1"/>
    </xf>
    <xf numFmtId="0" fontId="5" fillId="0" borderId="13" xfId="0" applyFont="1" applyBorder="1" applyAlignment="1">
      <alignment horizontal="left" wrapText="1"/>
    </xf>
    <xf numFmtId="0" fontId="1" fillId="0" borderId="0" xfId="0" applyFont="1"/>
    <xf numFmtId="164" fontId="9" fillId="0" borderId="13" xfId="0" applyNumberFormat="1" applyFont="1" applyBorder="1" applyAlignment="1">
      <alignment horizontal="right" vertical="center"/>
    </xf>
    <xf numFmtId="0" fontId="15" fillId="0" borderId="5" xfId="0" applyFont="1" applyBorder="1" applyAlignment="1">
      <alignment horizontal="left" vertical="center" wrapText="1"/>
    </xf>
    <xf numFmtId="0" fontId="15" fillId="0" borderId="5" xfId="0" applyFont="1" applyBorder="1" applyAlignment="1">
      <alignment horizontal="left" vertical="center"/>
    </xf>
    <xf numFmtId="0" fontId="9" fillId="0" borderId="13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wrapText="1"/>
    </xf>
    <xf numFmtId="0" fontId="9" fillId="0" borderId="5" xfId="0" applyFont="1" applyBorder="1" applyAlignment="1">
      <alignment horizontal="left" vertical="center"/>
    </xf>
    <xf numFmtId="0" fontId="9" fillId="0" borderId="5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vertical="center"/>
    </xf>
    <xf numFmtId="0" fontId="3" fillId="2" borderId="13" xfId="0" applyFont="1" applyFill="1" applyBorder="1" applyAlignment="1">
      <alignment horizontal="center" vertical="center"/>
    </xf>
    <xf numFmtId="0" fontId="4" fillId="0" borderId="13" xfId="0" applyFont="1" applyBorder="1"/>
    <xf numFmtId="0" fontId="14" fillId="2" borderId="13" xfId="0" applyFont="1" applyFill="1" applyBorder="1" applyAlignment="1">
      <alignment horizontal="center" vertical="center"/>
    </xf>
    <xf numFmtId="0" fontId="12" fillId="0" borderId="13" xfId="0" applyFont="1" applyBorder="1"/>
    <xf numFmtId="0" fontId="5" fillId="7" borderId="13" xfId="0" applyFont="1" applyFill="1" applyBorder="1" applyAlignment="1">
      <alignment horizontal="center" vertical="center"/>
    </xf>
    <xf numFmtId="0" fontId="4" fillId="8" borderId="13" xfId="0" applyFont="1" applyFill="1" applyBorder="1"/>
    <xf numFmtId="0" fontId="5" fillId="7" borderId="13" xfId="0" applyFont="1" applyFill="1" applyBorder="1" applyAlignment="1">
      <alignment horizontal="center"/>
    </xf>
    <xf numFmtId="0" fontId="5" fillId="7" borderId="13" xfId="0" applyFont="1" applyFill="1" applyBorder="1" applyAlignment="1">
      <alignment horizontal="center" wrapText="1"/>
    </xf>
    <xf numFmtId="0" fontId="5" fillId="7" borderId="13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/>
    </xf>
    <xf numFmtId="0" fontId="12" fillId="6" borderId="7" xfId="0" applyFont="1" applyFill="1" applyBorder="1" applyAlignment="1">
      <alignment horizontal="center"/>
    </xf>
    <xf numFmtId="0" fontId="12" fillId="6" borderId="8" xfId="0" applyFont="1" applyFill="1" applyBorder="1" applyAlignment="1">
      <alignment horizontal="center"/>
    </xf>
    <xf numFmtId="0" fontId="8" fillId="7" borderId="3" xfId="0" applyFont="1" applyFill="1" applyBorder="1" applyAlignment="1">
      <alignment horizontal="center" vertical="center" wrapText="1"/>
    </xf>
    <xf numFmtId="0" fontId="4" fillId="8" borderId="4" xfId="0" applyFont="1" applyFill="1" applyBorder="1"/>
    <xf numFmtId="0" fontId="9" fillId="7" borderId="1" xfId="0" applyFont="1" applyFill="1" applyBorder="1" applyAlignment="1">
      <alignment horizontal="center" vertical="center" wrapText="1"/>
    </xf>
    <xf numFmtId="0" fontId="12" fillId="8" borderId="2" xfId="0" applyFont="1" applyFill="1" applyBorder="1"/>
    <xf numFmtId="0" fontId="8" fillId="7" borderId="9" xfId="0" applyFont="1" applyFill="1" applyBorder="1" applyAlignment="1">
      <alignment horizontal="center" vertical="center" wrapText="1"/>
    </xf>
    <xf numFmtId="0" fontId="4" fillId="8" borderId="10" xfId="0" applyFont="1" applyFill="1" applyBorder="1"/>
    <xf numFmtId="0" fontId="4" fillId="8" borderId="11" xfId="0" applyFont="1" applyFill="1" applyBorder="1"/>
    <xf numFmtId="0" fontId="4" fillId="8" borderId="12" xfId="0" applyFont="1" applyFill="1" applyBorder="1"/>
    <xf numFmtId="0" fontId="13" fillId="2" borderId="13" xfId="0" applyFont="1" applyFill="1" applyBorder="1" applyAlignment="1">
      <alignment horizontal="center"/>
    </xf>
    <xf numFmtId="0" fontId="12" fillId="6" borderId="13" xfId="0" applyFont="1" applyFill="1" applyBorder="1"/>
    <xf numFmtId="0" fontId="12" fillId="6" borderId="7" xfId="0" applyFont="1" applyFill="1" applyBorder="1"/>
    <xf numFmtId="0" fontId="12" fillId="6" borderId="8" xfId="0" applyFont="1" applyFill="1" applyBorder="1"/>
    <xf numFmtId="0" fontId="8" fillId="9" borderId="13" xfId="0" applyFont="1" applyFill="1" applyBorder="1" applyAlignment="1">
      <alignment horizontal="center" vertical="center" wrapText="1"/>
    </xf>
    <xf numFmtId="0" fontId="9" fillId="9" borderId="13" xfId="0" applyFont="1" applyFill="1" applyBorder="1" applyAlignment="1">
      <alignment horizontal="center" vertical="center" wrapText="1"/>
    </xf>
    <xf numFmtId="0" fontId="12" fillId="8" borderId="13" xfId="0" applyFont="1" applyFill="1" applyBorder="1"/>
    <xf numFmtId="0" fontId="7" fillId="2" borderId="13" xfId="0" applyFont="1" applyFill="1" applyBorder="1" applyAlignment="1">
      <alignment horizontal="center" vertical="center"/>
    </xf>
    <xf numFmtId="0" fontId="8" fillId="5" borderId="13" xfId="0" applyFont="1" applyFill="1" applyBorder="1" applyAlignment="1">
      <alignment horizontal="center" vertical="center" wrapText="1"/>
    </xf>
    <xf numFmtId="0" fontId="9" fillId="5" borderId="13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 i="0">
                <a:solidFill>
                  <a:sysClr val="windowText" lastClr="000000"/>
                </a:solidFill>
              </a:rPr>
              <a:t>Cantidad de nuevos</a:t>
            </a:r>
            <a:r>
              <a:rPr lang="en-US" b="1" i="0" baseline="0">
                <a:solidFill>
                  <a:sysClr val="windowText" lastClr="000000"/>
                </a:solidFill>
              </a:rPr>
              <a:t> Adultos Mayores y Servicios </a:t>
            </a:r>
          </a:p>
          <a:p>
            <a:pPr>
              <a:defRPr b="1">
                <a:solidFill>
                  <a:sysClr val="windowText" lastClr="000000"/>
                </a:solidFill>
              </a:defRPr>
            </a:pPr>
            <a:r>
              <a:rPr lang="en-US" b="1" i="0" baseline="0">
                <a:solidFill>
                  <a:sysClr val="windowText" lastClr="000000"/>
                </a:solidFill>
              </a:rPr>
              <a:t>Octubre - Diciembre 2023</a:t>
            </a:r>
            <a:endParaRPr lang="en-US" b="1" i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22024693679693724"/>
          <c:y val="2.22841160458502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'Data para Graficos'!$B$3</c:f>
              <c:strCache>
                <c:ptCount val="1"/>
                <c:pt idx="0">
                  <c:v>Cantidad de Nuevos Adultos Mayores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4.0342921183273758E-3"/>
                  <c:y val="-1.11420580229252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B54-4FDD-9918-054B4E694F85}"/>
                </c:ext>
              </c:extLst>
            </c:dLbl>
            <c:dLbl>
              <c:idx val="1"/>
              <c:layout>
                <c:manualLayout>
                  <c:x val="-1.0085730295818477E-2"/>
                  <c:y val="-1.857009670487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54-4FDD-9918-054B4E694F85}"/>
                </c:ext>
              </c:extLst>
            </c:dLbl>
            <c:dLbl>
              <c:idx val="2"/>
              <c:layout>
                <c:manualLayout>
                  <c:x val="-1.4120022414145816E-2"/>
                  <c:y val="-3.34261740687754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B54-4FDD-9918-054B4E694F85}"/>
                </c:ext>
              </c:extLst>
            </c:dLbl>
            <c:dLbl>
              <c:idx val="3"/>
              <c:layout>
                <c:manualLayout>
                  <c:x val="-1.6137168473309579E-2"/>
                  <c:y val="-4.08542127507255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B54-4FDD-9918-054B4E694F85}"/>
                </c:ext>
              </c:extLst>
            </c:dLbl>
            <c:dLbl>
              <c:idx val="4"/>
              <c:layout>
                <c:manualLayout>
                  <c:x val="-2.0171460591636879E-3"/>
                  <c:y val="-7.42803868195009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B54-4FDD-9918-054B4E694F85}"/>
                </c:ext>
              </c:extLst>
            </c:dLbl>
            <c:dLbl>
              <c:idx val="5"/>
              <c:layout>
                <c:manualLayout>
                  <c:x val="0"/>
                  <c:y val="-1.857009670487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B54-4FDD-9918-054B4E694F85}"/>
                </c:ext>
              </c:extLst>
            </c:dLbl>
            <c:dLbl>
              <c:idx val="6"/>
              <c:layout>
                <c:manualLayout>
                  <c:x val="-1.2102876354982129E-2"/>
                  <c:y val="-2.38704113228987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1E6-4F89-A3B2-553A44F2F72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para Graficos'!$A$4:$A$10</c:f>
              <c:strCache>
                <c:ptCount val="7"/>
                <c:pt idx="0">
                  <c:v>Gestión de Acogida</c:v>
                </c:pt>
                <c:pt idx="1">
                  <c:v>Gestión de Educación, Cultura y Recreación</c:v>
                </c:pt>
                <c:pt idx="2">
                  <c:v>Gestión de Salud</c:v>
                </c:pt>
                <c:pt idx="3">
                  <c:v>Gestión Económica</c:v>
                </c:pt>
                <c:pt idx="4">
                  <c:v>Gestión Legal</c:v>
                </c:pt>
                <c:pt idx="5">
                  <c:v>Gestión Social</c:v>
                </c:pt>
                <c:pt idx="6">
                  <c:v>Total</c:v>
                </c:pt>
              </c:strCache>
            </c:strRef>
          </c:cat>
          <c:val>
            <c:numRef>
              <c:f>'Data para Graficos'!$B$4:$B$10</c:f>
              <c:numCache>
                <c:formatCode>#,##0</c:formatCode>
                <c:ptCount val="7"/>
                <c:pt idx="0">
                  <c:v>120</c:v>
                </c:pt>
                <c:pt idx="1">
                  <c:v>266</c:v>
                </c:pt>
                <c:pt idx="2">
                  <c:v>32579</c:v>
                </c:pt>
                <c:pt idx="3">
                  <c:v>3221</c:v>
                </c:pt>
                <c:pt idx="4">
                  <c:v>328</c:v>
                </c:pt>
                <c:pt idx="5">
                  <c:v>19617</c:v>
                </c:pt>
                <c:pt idx="6">
                  <c:v>56131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B54-4FDD-9918-054B4E694F85}"/>
            </c:ext>
          </c:extLst>
        </c:ser>
        <c:ser>
          <c:idx val="1"/>
          <c:order val="1"/>
          <c:tx>
            <c:strRef>
              <c:f>'Data para Graficos'!$C$3</c:f>
              <c:strCache>
                <c:ptCount val="1"/>
                <c:pt idx="0">
                  <c:v>Cantidad de Servicios Ofrecidos</c:v>
                </c:pt>
              </c:strCache>
            </c:strRef>
          </c:tx>
          <c:spPr>
            <a:solidFill>
              <a:srgbClr val="4472C4">
                <a:lumMod val="75000"/>
              </a:srgb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1.85700967048752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B54-4FDD-9918-054B4E694F85}"/>
                </c:ext>
              </c:extLst>
            </c:dLbl>
            <c:dLbl>
              <c:idx val="1"/>
              <c:layout>
                <c:manualLayout>
                  <c:x val="0"/>
                  <c:y val="-2.228411604585043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B54-4FDD-9918-054B4E694F85}"/>
                </c:ext>
              </c:extLst>
            </c:dLbl>
            <c:dLbl>
              <c:idx val="2"/>
              <c:layout>
                <c:manualLayout>
                  <c:x val="0"/>
                  <c:y val="-1.114205802292518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B54-4FDD-9918-054B4E694F85}"/>
                </c:ext>
              </c:extLst>
            </c:dLbl>
            <c:dLbl>
              <c:idx val="3"/>
              <c:layout>
                <c:manualLayout>
                  <c:x val="-7.3961167763613868E-17"/>
                  <c:y val="-1.114205802292514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B54-4FDD-9918-054B4E694F85}"/>
                </c:ext>
              </c:extLst>
            </c:dLbl>
            <c:dLbl>
              <c:idx val="4"/>
              <c:layout>
                <c:manualLayout>
                  <c:x val="0"/>
                  <c:y val="-1.485607736390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B54-4FDD-9918-054B4E694F85}"/>
                </c:ext>
              </c:extLst>
            </c:dLbl>
            <c:dLbl>
              <c:idx val="5"/>
              <c:layout>
                <c:manualLayout>
                  <c:x val="0"/>
                  <c:y val="-3.714019340975049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B54-4FDD-9918-054B4E694F85}"/>
                </c:ext>
              </c:extLst>
            </c:dLbl>
            <c:dLbl>
              <c:idx val="6"/>
              <c:layout>
                <c:manualLayout>
                  <c:x val="0"/>
                  <c:y val="-1.023017628124231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1E6-4F89-A3B2-553A44F2F72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para Graficos'!$A$4:$A$10</c:f>
              <c:strCache>
                <c:ptCount val="7"/>
                <c:pt idx="0">
                  <c:v>Gestión de Acogida</c:v>
                </c:pt>
                <c:pt idx="1">
                  <c:v>Gestión de Educación, Cultura y Recreación</c:v>
                </c:pt>
                <c:pt idx="2">
                  <c:v>Gestión de Salud</c:v>
                </c:pt>
                <c:pt idx="3">
                  <c:v>Gestión Económica</c:v>
                </c:pt>
                <c:pt idx="4">
                  <c:v>Gestión Legal</c:v>
                </c:pt>
                <c:pt idx="5">
                  <c:v>Gestión Social</c:v>
                </c:pt>
                <c:pt idx="6">
                  <c:v>Total</c:v>
                </c:pt>
              </c:strCache>
            </c:strRef>
          </c:cat>
          <c:val>
            <c:numRef>
              <c:f>'Data para Graficos'!$C$4:$C$10</c:f>
              <c:numCache>
                <c:formatCode>#,##0</c:formatCode>
                <c:ptCount val="7"/>
                <c:pt idx="0">
                  <c:v>241909</c:v>
                </c:pt>
                <c:pt idx="1">
                  <c:v>94974</c:v>
                </c:pt>
                <c:pt idx="2">
                  <c:v>904804</c:v>
                </c:pt>
                <c:pt idx="3">
                  <c:v>283632</c:v>
                </c:pt>
                <c:pt idx="4">
                  <c:v>810</c:v>
                </c:pt>
                <c:pt idx="5">
                  <c:v>65547</c:v>
                </c:pt>
                <c:pt idx="6">
                  <c:v>1591676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B54-4FDD-9918-054B4E694F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64318688"/>
        <c:axId val="1245154048"/>
      </c:barChart>
      <c:catAx>
        <c:axId val="1864318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245154048"/>
        <c:crosses val="autoZero"/>
        <c:auto val="1"/>
        <c:lblAlgn val="ctr"/>
        <c:lblOffset val="100"/>
        <c:noMultiLvlLbl val="0"/>
      </c:catAx>
      <c:valAx>
        <c:axId val="1245154048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864318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0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 sz="1800" b="1">
                <a:solidFill>
                  <a:schemeClr val="bg1"/>
                </a:solidFill>
                <a:latin typeface="Franklin Gothic Book" panose="020B0503020102020204" pitchFamily="34" charset="0"/>
              </a:rPr>
              <a:t>Gestión de Acogida</a:t>
            </a:r>
          </a:p>
        </c:rich>
      </c:tx>
      <c:layout>
        <c:manualLayout>
          <c:xMode val="edge"/>
          <c:yMode val="edge"/>
          <c:x val="0.35622468596107759"/>
          <c:y val="8.5632255828728757E-2"/>
        </c:manualLayout>
      </c:layout>
      <c:overlay val="0"/>
      <c:spPr>
        <a:solidFill>
          <a:srgbClr val="00206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>
        <c:manualLayout>
          <c:layoutTarget val="inner"/>
          <c:xMode val="edge"/>
          <c:yMode val="edge"/>
          <c:x val="0.11372817528243752"/>
          <c:y val="5.6928052983192479E-2"/>
          <c:w val="0.75551055345284313"/>
          <c:h val="0.7593632465379388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'Data para Graficos'!$B$13</c:f>
              <c:strCache>
                <c:ptCount val="1"/>
                <c:pt idx="0">
                  <c:v>Cantidad de Adultos Mayores 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2"/>
              <c:layout>
                <c:manualLayout>
                  <c:x val="7.5561551973410773E-17"/>
                  <c:y val="-2.352941176470588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242-46C5-8CFD-DCEB487DF236}"/>
                </c:ext>
              </c:extLst>
            </c:dLbl>
            <c:dLbl>
              <c:idx val="3"/>
              <c:layout>
                <c:manualLayout>
                  <c:x val="0"/>
                  <c:y val="-2.352941176470588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242-46C5-8CFD-DCEB487DF23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para Graficos'!$A$14:$A$17</c:f>
              <c:strCache>
                <c:ptCount val="4"/>
                <c:pt idx="0">
                  <c:v>Octubre</c:v>
                </c:pt>
                <c:pt idx="1">
                  <c:v>Noviembre</c:v>
                </c:pt>
                <c:pt idx="2">
                  <c:v>Diciembre</c:v>
                </c:pt>
                <c:pt idx="3">
                  <c:v>Total</c:v>
                </c:pt>
              </c:strCache>
            </c:strRef>
          </c:cat>
          <c:val>
            <c:numRef>
              <c:f>'Data para Graficos'!$B$14:$B$17</c:f>
              <c:numCache>
                <c:formatCode>General</c:formatCode>
                <c:ptCount val="4"/>
                <c:pt idx="0">
                  <c:v>25</c:v>
                </c:pt>
                <c:pt idx="1">
                  <c:v>63</c:v>
                </c:pt>
                <c:pt idx="2">
                  <c:v>32</c:v>
                </c:pt>
                <c:pt idx="3">
                  <c:v>120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AA-4BD5-9248-CCFF24F73745}"/>
            </c:ext>
          </c:extLst>
        </c:ser>
        <c:ser>
          <c:idx val="1"/>
          <c:order val="1"/>
          <c:tx>
            <c:strRef>
              <c:f>'Data para Graficos'!$C$13</c:f>
              <c:strCache>
                <c:ptCount val="1"/>
                <c:pt idx="0">
                  <c:v>Cantidad de Servicios</c:v>
                </c:pt>
              </c:strCache>
            </c:strRef>
          </c:tx>
          <c:spPr>
            <a:solidFill>
              <a:srgbClr val="4472C4">
                <a:lumMod val="75000"/>
              </a:srgb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3.137254901960784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242-46C5-8CFD-DCEB487DF236}"/>
                </c:ext>
              </c:extLst>
            </c:dLbl>
            <c:dLbl>
              <c:idx val="1"/>
              <c:layout>
                <c:manualLayout>
                  <c:x val="-7.5561551973410773E-17"/>
                  <c:y val="-3.137254901960784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242-46C5-8CFD-DCEB487DF236}"/>
                </c:ext>
              </c:extLst>
            </c:dLbl>
            <c:dLbl>
              <c:idx val="2"/>
              <c:layout>
                <c:manualLayout>
                  <c:x val="0"/>
                  <c:y val="-2.745098039215686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242-46C5-8CFD-DCEB487DF236}"/>
                </c:ext>
              </c:extLst>
            </c:dLbl>
            <c:dLbl>
              <c:idx val="3"/>
              <c:layout>
                <c:manualLayout>
                  <c:x val="0"/>
                  <c:y val="-1.176470588235294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242-46C5-8CFD-DCEB487DF23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para Graficos'!$A$14:$A$17</c:f>
              <c:strCache>
                <c:ptCount val="4"/>
                <c:pt idx="0">
                  <c:v>Octubre</c:v>
                </c:pt>
                <c:pt idx="1">
                  <c:v>Noviembre</c:v>
                </c:pt>
                <c:pt idx="2">
                  <c:v>Diciembre</c:v>
                </c:pt>
                <c:pt idx="3">
                  <c:v>Total</c:v>
                </c:pt>
              </c:strCache>
            </c:strRef>
          </c:cat>
          <c:val>
            <c:numRef>
              <c:f>'Data para Graficos'!$C$14:$C$17</c:f>
              <c:numCache>
                <c:formatCode>#,##0</c:formatCode>
                <c:ptCount val="4"/>
                <c:pt idx="0">
                  <c:v>80131</c:v>
                </c:pt>
                <c:pt idx="1">
                  <c:v>79148</c:v>
                </c:pt>
                <c:pt idx="2">
                  <c:v>82630</c:v>
                </c:pt>
                <c:pt idx="3">
                  <c:v>241909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EAA-4BD5-9248-CCFF24F7374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49520000"/>
        <c:axId val="449516192"/>
      </c:barChart>
      <c:catAx>
        <c:axId val="449520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10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449516192"/>
        <c:crosses val="autoZero"/>
        <c:auto val="1"/>
        <c:lblAlgn val="ctr"/>
        <c:lblOffset val="100"/>
        <c:noMultiLvlLbl val="0"/>
      </c:catAx>
      <c:valAx>
        <c:axId val="449516192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4495200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136228372791194"/>
          <c:y val="0.90197122696906118"/>
          <c:w val="0.67943802175229773"/>
          <c:h val="5.714062532790191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lang="en-US" sz="10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 sz="1800" b="1">
                <a:solidFill>
                  <a:schemeClr val="bg1"/>
                </a:solidFill>
              </a:rPr>
              <a:t>Gestión Educación, Cultura y Recreación</a:t>
            </a:r>
          </a:p>
        </c:rich>
      </c:tx>
      <c:layout>
        <c:manualLayout>
          <c:xMode val="edge"/>
          <c:yMode val="edge"/>
          <c:x val="0.14836475359902856"/>
          <c:y val="4.7023714755027785E-2"/>
        </c:manualLayout>
      </c:layout>
      <c:overlay val="0"/>
      <c:spPr>
        <a:solidFill>
          <a:srgbClr val="00206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'Data para Graficos'!$G$3</c:f>
              <c:strCache>
                <c:ptCount val="1"/>
                <c:pt idx="0">
                  <c:v>Cantidad de Adultos Mayores 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3.551346000525711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0F1-4724-9F26-241F64D2316F}"/>
                </c:ext>
              </c:extLst>
            </c:dLbl>
            <c:dLbl>
              <c:idx val="1"/>
              <c:layout>
                <c:manualLayout>
                  <c:x val="-7.9017811506190652E-17"/>
                  <c:y val="-3.551346000525711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0F1-4724-9F26-241F64D2316F}"/>
                </c:ext>
              </c:extLst>
            </c:dLbl>
            <c:dLbl>
              <c:idx val="2"/>
              <c:layout>
                <c:manualLayout>
                  <c:x val="0"/>
                  <c:y val="-1.972970000292061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0F1-4724-9F26-241F64D2316F}"/>
                </c:ext>
              </c:extLst>
            </c:dLbl>
            <c:dLbl>
              <c:idx val="3"/>
              <c:layout>
                <c:manualLayout>
                  <c:x val="0"/>
                  <c:y val="-1.972970000292061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0F1-4724-9F26-241F64D2316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 rtl="0"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para Graficos'!$F$4:$F$7</c:f>
              <c:strCache>
                <c:ptCount val="4"/>
                <c:pt idx="0">
                  <c:v>Octubre</c:v>
                </c:pt>
                <c:pt idx="1">
                  <c:v>Noviembre</c:v>
                </c:pt>
                <c:pt idx="2">
                  <c:v>Diciembre</c:v>
                </c:pt>
                <c:pt idx="3">
                  <c:v>Total</c:v>
                </c:pt>
              </c:strCache>
            </c:strRef>
          </c:cat>
          <c:val>
            <c:numRef>
              <c:f>'Data para Graficos'!$G$4:$G$7</c:f>
              <c:numCache>
                <c:formatCode>General</c:formatCode>
                <c:ptCount val="4"/>
                <c:pt idx="0">
                  <c:v>4</c:v>
                </c:pt>
                <c:pt idx="1">
                  <c:v>253</c:v>
                </c:pt>
                <c:pt idx="2">
                  <c:v>9</c:v>
                </c:pt>
                <c:pt idx="3">
                  <c:v>266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EF-4E42-800A-1B3C8C3567E6}"/>
            </c:ext>
          </c:extLst>
        </c:ser>
        <c:ser>
          <c:idx val="1"/>
          <c:order val="1"/>
          <c:tx>
            <c:strRef>
              <c:f>'Data para Graficos'!$H$3</c:f>
              <c:strCache>
                <c:ptCount val="1"/>
                <c:pt idx="0">
                  <c:v>Cantidad de Servicios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2.1550561180006915E-3"/>
                  <c:y val="-2.367564000350473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0F1-4724-9F26-241F64D2316F}"/>
                </c:ext>
              </c:extLst>
            </c:dLbl>
            <c:dLbl>
              <c:idx val="1"/>
              <c:layout>
                <c:manualLayout>
                  <c:x val="2.1550561180006126E-3"/>
                  <c:y val="-2.367564000350481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0F1-4724-9F26-241F64D2316F}"/>
                </c:ext>
              </c:extLst>
            </c:dLbl>
            <c:dLbl>
              <c:idx val="2"/>
              <c:layout>
                <c:manualLayout>
                  <c:x val="0"/>
                  <c:y val="-2.762158000408886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0F1-4724-9F26-241F64D2316F}"/>
                </c:ext>
              </c:extLst>
            </c:dLbl>
            <c:dLbl>
              <c:idx val="3"/>
              <c:layout>
                <c:manualLayout>
                  <c:x val="-1.580356230123813E-16"/>
                  <c:y val="-1.578376000233649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0F1-4724-9F26-241F64D2316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para Graficos'!$F$4:$F$7</c:f>
              <c:strCache>
                <c:ptCount val="4"/>
                <c:pt idx="0">
                  <c:v>Octubre</c:v>
                </c:pt>
                <c:pt idx="1">
                  <c:v>Noviembre</c:v>
                </c:pt>
                <c:pt idx="2">
                  <c:v>Diciembre</c:v>
                </c:pt>
                <c:pt idx="3">
                  <c:v>Total</c:v>
                </c:pt>
              </c:strCache>
            </c:strRef>
          </c:cat>
          <c:val>
            <c:numRef>
              <c:f>'Data para Graficos'!$H$4:$H$7</c:f>
              <c:numCache>
                <c:formatCode>#,##0</c:formatCode>
                <c:ptCount val="4"/>
                <c:pt idx="0">
                  <c:v>30461</c:v>
                </c:pt>
                <c:pt idx="1">
                  <c:v>35625</c:v>
                </c:pt>
                <c:pt idx="2">
                  <c:v>28888</c:v>
                </c:pt>
                <c:pt idx="3">
                  <c:v>94974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3EF-4E42-800A-1B3C8C3567E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49515648"/>
        <c:axId val="449516736"/>
      </c:barChart>
      <c:catAx>
        <c:axId val="449515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10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449516736"/>
        <c:crosses val="autoZero"/>
        <c:auto val="1"/>
        <c:lblAlgn val="ctr"/>
        <c:lblOffset val="100"/>
        <c:noMultiLvlLbl val="0"/>
      </c:catAx>
      <c:valAx>
        <c:axId val="449516736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449515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 sz="1800" b="1">
                <a:solidFill>
                  <a:schemeClr val="bg1"/>
                </a:solidFill>
              </a:rPr>
              <a:t>Gestión de Salud</a:t>
            </a:r>
          </a:p>
        </c:rich>
      </c:tx>
      <c:layout>
        <c:manualLayout>
          <c:xMode val="edge"/>
          <c:yMode val="edge"/>
          <c:x val="0.37680070210710187"/>
          <c:y val="6.346263123627123E-2"/>
        </c:manualLayout>
      </c:layout>
      <c:overlay val="0"/>
      <c:spPr>
        <a:solidFill>
          <a:schemeClr val="accent1">
            <a:lumMod val="50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>
        <c:manualLayout>
          <c:layoutTarget val="inner"/>
          <c:xMode val="edge"/>
          <c:yMode val="edge"/>
          <c:x val="1.7240448944005532E-2"/>
          <c:y val="0.10709954087530112"/>
          <c:w val="0.95258876540398474"/>
          <c:h val="0.7637602576034303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'Data para Graficos'!$G$3</c:f>
              <c:strCache>
                <c:ptCount val="1"/>
                <c:pt idx="0">
                  <c:v>Cantidad de Adultos Mayores 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3.551346000525711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3F3-4E29-ADDF-40339B15C554}"/>
                </c:ext>
              </c:extLst>
            </c:dLbl>
            <c:dLbl>
              <c:idx val="1"/>
              <c:layout>
                <c:manualLayout>
                  <c:x val="-7.9017811506190652E-17"/>
                  <c:y val="-3.551346000525711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3F3-4E29-ADDF-40339B15C554}"/>
                </c:ext>
              </c:extLst>
            </c:dLbl>
            <c:dLbl>
              <c:idx val="2"/>
              <c:layout>
                <c:manualLayout>
                  <c:x val="0"/>
                  <c:y val="-1.972970000292061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3F3-4E29-ADDF-40339B15C554}"/>
                </c:ext>
              </c:extLst>
            </c:dLbl>
            <c:dLbl>
              <c:idx val="3"/>
              <c:layout>
                <c:manualLayout>
                  <c:x val="0"/>
                  <c:y val="-1.972970000292061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3F3-4E29-ADDF-40339B15C55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 rtl="0"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para Graficos'!$F$14:$F$17</c:f>
              <c:strCache>
                <c:ptCount val="4"/>
                <c:pt idx="0">
                  <c:v>Octubre</c:v>
                </c:pt>
                <c:pt idx="1">
                  <c:v>Noviembre</c:v>
                </c:pt>
                <c:pt idx="2">
                  <c:v>Diciembre</c:v>
                </c:pt>
                <c:pt idx="3">
                  <c:v>Total</c:v>
                </c:pt>
              </c:strCache>
            </c:strRef>
          </c:cat>
          <c:val>
            <c:numRef>
              <c:f>'Data para Graficos'!$G$14:$G$17</c:f>
              <c:numCache>
                <c:formatCode>#,##0</c:formatCode>
                <c:ptCount val="4"/>
                <c:pt idx="0">
                  <c:v>2694</c:v>
                </c:pt>
                <c:pt idx="1">
                  <c:v>17606</c:v>
                </c:pt>
                <c:pt idx="2">
                  <c:v>12279</c:v>
                </c:pt>
                <c:pt idx="3">
                  <c:v>32579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3F3-4E29-ADDF-40339B15C554}"/>
            </c:ext>
          </c:extLst>
        </c:ser>
        <c:ser>
          <c:idx val="1"/>
          <c:order val="1"/>
          <c:tx>
            <c:strRef>
              <c:f>'Data para Graficos'!$H$13</c:f>
              <c:strCache>
                <c:ptCount val="1"/>
                <c:pt idx="0">
                  <c:v>Cantidad de Servicios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2.1550561180006915E-3"/>
                  <c:y val="-2.367564000350473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3F3-4E29-ADDF-40339B15C554}"/>
                </c:ext>
              </c:extLst>
            </c:dLbl>
            <c:dLbl>
              <c:idx val="1"/>
              <c:layout>
                <c:manualLayout>
                  <c:x val="2.1550561180006126E-3"/>
                  <c:y val="-2.367564000350481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3F3-4E29-ADDF-40339B15C554}"/>
                </c:ext>
              </c:extLst>
            </c:dLbl>
            <c:dLbl>
              <c:idx val="2"/>
              <c:layout>
                <c:manualLayout>
                  <c:x val="0"/>
                  <c:y val="-2.762158000408886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3F3-4E29-ADDF-40339B15C554}"/>
                </c:ext>
              </c:extLst>
            </c:dLbl>
            <c:dLbl>
              <c:idx val="3"/>
              <c:layout>
                <c:manualLayout>
                  <c:x val="-1.580356230123813E-16"/>
                  <c:y val="-1.578376000233649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3F3-4E29-ADDF-40339B15C55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para Graficos'!$F$14:$F$17</c:f>
              <c:strCache>
                <c:ptCount val="4"/>
                <c:pt idx="0">
                  <c:v>Octubre</c:v>
                </c:pt>
                <c:pt idx="1">
                  <c:v>Noviembre</c:v>
                </c:pt>
                <c:pt idx="2">
                  <c:v>Diciembre</c:v>
                </c:pt>
                <c:pt idx="3">
                  <c:v>Total</c:v>
                </c:pt>
              </c:strCache>
            </c:strRef>
          </c:cat>
          <c:val>
            <c:numRef>
              <c:f>'Data para Graficos'!$H$14:$H$17</c:f>
              <c:numCache>
                <c:formatCode>#,##0</c:formatCode>
                <c:ptCount val="4"/>
                <c:pt idx="0">
                  <c:v>285901</c:v>
                </c:pt>
                <c:pt idx="1">
                  <c:v>335832</c:v>
                </c:pt>
                <c:pt idx="2">
                  <c:v>283071</c:v>
                </c:pt>
                <c:pt idx="3">
                  <c:v>904804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3F3-4E29-ADDF-40339B15C55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49515648"/>
        <c:axId val="449516736"/>
      </c:barChart>
      <c:catAx>
        <c:axId val="449515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10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449516736"/>
        <c:crosses val="autoZero"/>
        <c:auto val="1"/>
        <c:lblAlgn val="ctr"/>
        <c:lblOffset val="100"/>
        <c:noMultiLvlLbl val="0"/>
      </c:catAx>
      <c:valAx>
        <c:axId val="449516736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449515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ES" sz="1800" b="1">
                <a:solidFill>
                  <a:schemeClr val="bg1"/>
                </a:solidFill>
                <a:effectLst/>
              </a:rPr>
              <a:t>Gestión Económica </a:t>
            </a:r>
            <a:endParaRPr lang="es-DO" sz="1800" b="1">
              <a:solidFill>
                <a:schemeClr val="bg1"/>
              </a:solidFill>
              <a:effectLst/>
            </a:endParaRPr>
          </a:p>
        </c:rich>
      </c:tx>
      <c:layout>
        <c:manualLayout>
          <c:xMode val="edge"/>
          <c:yMode val="edge"/>
          <c:x val="0.32676939389198867"/>
          <c:y val="6.1147856517935258E-2"/>
        </c:manualLayout>
      </c:layout>
      <c:overlay val="0"/>
      <c:spPr>
        <a:solidFill>
          <a:srgbClr val="00206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>
        <c:manualLayout>
          <c:layoutTarget val="inner"/>
          <c:xMode val="edge"/>
          <c:yMode val="edge"/>
          <c:x val="7.070101336670663E-2"/>
          <c:y val="0.10893465095031432"/>
          <c:w val="0.86529192956840661"/>
          <c:h val="0.7123487897346164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'Data para Graficos'!$B$21</c:f>
              <c:strCache>
                <c:ptCount val="1"/>
                <c:pt idx="0">
                  <c:v>Cantidad de Adultos Mayores 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1.577236620256905E-3"/>
                  <c:y val="-3.270370370370370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109-4CF1-B749-3CBE44471304}"/>
                </c:ext>
              </c:extLst>
            </c:dLbl>
            <c:dLbl>
              <c:idx val="1"/>
              <c:layout>
                <c:manualLayout>
                  <c:x val="-4.4150110375276346E-3"/>
                  <c:y val="-2.222222222222222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539-458A-A0A1-868B52024201}"/>
                </c:ext>
              </c:extLst>
            </c:dLbl>
            <c:dLbl>
              <c:idx val="2"/>
              <c:layout>
                <c:manualLayout>
                  <c:x val="0"/>
                  <c:y val="-2.592592592592592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539-458A-A0A1-868B52024201}"/>
                </c:ext>
              </c:extLst>
            </c:dLbl>
            <c:dLbl>
              <c:idx val="3"/>
              <c:layout>
                <c:manualLayout>
                  <c:x val="-6.6225165562913907E-3"/>
                  <c:y val="-1.481481481481481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539-458A-A0A1-868B5202420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para Graficos'!$A$22:$A$25</c:f>
              <c:strCache>
                <c:ptCount val="4"/>
                <c:pt idx="0">
                  <c:v>Octubre</c:v>
                </c:pt>
                <c:pt idx="1">
                  <c:v>Noviembre</c:v>
                </c:pt>
                <c:pt idx="2">
                  <c:v>Diciembre</c:v>
                </c:pt>
                <c:pt idx="3">
                  <c:v>Total</c:v>
                </c:pt>
              </c:strCache>
            </c:strRef>
          </c:cat>
          <c:val>
            <c:numRef>
              <c:f>'Data para Graficos'!$B$22:$B$25</c:f>
              <c:numCache>
                <c:formatCode>#,##0</c:formatCode>
                <c:ptCount val="4"/>
                <c:pt idx="0">
                  <c:v>561</c:v>
                </c:pt>
                <c:pt idx="1">
                  <c:v>1056</c:v>
                </c:pt>
                <c:pt idx="2">
                  <c:v>1604</c:v>
                </c:pt>
                <c:pt idx="3">
                  <c:v>3221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09-4CF1-B749-3CBE44471304}"/>
            </c:ext>
          </c:extLst>
        </c:ser>
        <c:ser>
          <c:idx val="1"/>
          <c:order val="1"/>
          <c:tx>
            <c:strRef>
              <c:f>'Data para Graficos'!$C$21</c:f>
              <c:strCache>
                <c:ptCount val="1"/>
                <c:pt idx="0">
                  <c:v>Cantidad de Servicios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2.0235233496190717E-17"/>
                  <c:y val="-3.333333333333333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539-458A-A0A1-868B52024201}"/>
                </c:ext>
              </c:extLst>
            </c:dLbl>
            <c:dLbl>
              <c:idx val="1"/>
              <c:layout>
                <c:manualLayout>
                  <c:x val="0"/>
                  <c:y val="-2.222222222222222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539-458A-A0A1-868B52024201}"/>
                </c:ext>
              </c:extLst>
            </c:dLbl>
            <c:dLbl>
              <c:idx val="2"/>
              <c:layout>
                <c:manualLayout>
                  <c:x val="2.2075055187637158E-3"/>
                  <c:y val="-1.851851851851851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539-458A-A0A1-868B52024201}"/>
                </c:ext>
              </c:extLst>
            </c:dLbl>
            <c:dLbl>
              <c:idx val="3"/>
              <c:layout>
                <c:manualLayout>
                  <c:x val="-1.6188186796952573E-16"/>
                  <c:y val="-1.11111111111111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539-458A-A0A1-868B5202420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para Graficos'!$A$22:$A$25</c:f>
              <c:strCache>
                <c:ptCount val="4"/>
                <c:pt idx="0">
                  <c:v>Octubre</c:v>
                </c:pt>
                <c:pt idx="1">
                  <c:v>Noviembre</c:v>
                </c:pt>
                <c:pt idx="2">
                  <c:v>Diciembre</c:v>
                </c:pt>
                <c:pt idx="3">
                  <c:v>Total</c:v>
                </c:pt>
              </c:strCache>
            </c:strRef>
          </c:cat>
          <c:val>
            <c:numRef>
              <c:f>'Data para Graficos'!$C$22:$C$25</c:f>
              <c:numCache>
                <c:formatCode>#,##0</c:formatCode>
                <c:ptCount val="4"/>
                <c:pt idx="0">
                  <c:v>95202</c:v>
                </c:pt>
                <c:pt idx="1">
                  <c:v>95976</c:v>
                </c:pt>
                <c:pt idx="2">
                  <c:v>92454</c:v>
                </c:pt>
                <c:pt idx="3">
                  <c:v>283632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09-4CF1-B749-3CBE4447130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49518912"/>
        <c:axId val="449522720"/>
      </c:barChart>
      <c:catAx>
        <c:axId val="449518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10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449522720"/>
        <c:crosses val="autoZero"/>
        <c:auto val="1"/>
        <c:lblAlgn val="ctr"/>
        <c:lblOffset val="100"/>
        <c:noMultiLvlLbl val="0"/>
      </c:catAx>
      <c:valAx>
        <c:axId val="449522720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4495189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9014761577621589"/>
          <c:y val="0.89885016364986248"/>
          <c:w val="0.61970476844756817"/>
          <c:h val="4.8028986416538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lang="en-US" sz="10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 sz="1800">
                <a:solidFill>
                  <a:schemeClr val="bg1"/>
                </a:solidFill>
                <a:latin typeface="Franklin Gothic Demi" panose="020B0703020102020204" pitchFamily="34" charset="0"/>
              </a:rPr>
              <a:t>Gestión Legal</a:t>
            </a:r>
          </a:p>
        </c:rich>
      </c:tx>
      <c:layout>
        <c:manualLayout>
          <c:xMode val="edge"/>
          <c:yMode val="edge"/>
          <c:x val="0.36824265169139969"/>
          <c:y val="6.9204136536491906E-2"/>
        </c:manualLayout>
      </c:layout>
      <c:overlay val="0"/>
      <c:spPr>
        <a:solidFill>
          <a:srgbClr val="00206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'Data para Graficos'!$G$21</c:f>
              <c:strCache>
                <c:ptCount val="1"/>
                <c:pt idx="0">
                  <c:v>Cantidad de Adultos Mayores 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2.846395803343193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005-4309-B085-CDCD68F51640}"/>
                </c:ext>
              </c:extLst>
            </c:dLbl>
            <c:dLbl>
              <c:idx val="1"/>
              <c:layout>
                <c:manualLayout>
                  <c:x val="0"/>
                  <c:y val="-1.6265118876246779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005-4309-B085-CDCD68F51640}"/>
                </c:ext>
              </c:extLst>
            </c:dLbl>
            <c:dLbl>
              <c:idx val="2"/>
              <c:layout>
                <c:manualLayout>
                  <c:x val="0"/>
                  <c:y val="-3.253023775249363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005-4309-B085-CDCD68F51640}"/>
                </c:ext>
              </c:extLst>
            </c:dLbl>
            <c:dLbl>
              <c:idx val="3"/>
              <c:layout>
                <c:manualLayout>
                  <c:x val="0"/>
                  <c:y val="-2.033139859530845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005-4309-B085-CDCD68F5164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para Graficos'!$F$22:$F$25</c:f>
              <c:strCache>
                <c:ptCount val="4"/>
                <c:pt idx="0">
                  <c:v>Octubre</c:v>
                </c:pt>
                <c:pt idx="1">
                  <c:v>Noviembre</c:v>
                </c:pt>
                <c:pt idx="2">
                  <c:v>Diciembre</c:v>
                </c:pt>
                <c:pt idx="3">
                  <c:v>Total</c:v>
                </c:pt>
              </c:strCache>
            </c:strRef>
          </c:cat>
          <c:val>
            <c:numRef>
              <c:f>'Data para Graficos'!$G$22:$G$25</c:f>
              <c:numCache>
                <c:formatCode>#,##0</c:formatCode>
                <c:ptCount val="4"/>
                <c:pt idx="0">
                  <c:v>92</c:v>
                </c:pt>
                <c:pt idx="1">
                  <c:v>180</c:v>
                </c:pt>
                <c:pt idx="2">
                  <c:v>56</c:v>
                </c:pt>
                <c:pt idx="3">
                  <c:v>328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95-427C-BBB3-BFDF9DBE15D9}"/>
            </c:ext>
          </c:extLst>
        </c:ser>
        <c:ser>
          <c:idx val="1"/>
          <c:order val="1"/>
          <c:tx>
            <c:strRef>
              <c:f>'Data para Graficos'!$H$21</c:f>
              <c:strCache>
                <c:ptCount val="1"/>
                <c:pt idx="0">
                  <c:v>Cantidad de Servicios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2.439767831437016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005-4309-B085-CDCD68F51640}"/>
                </c:ext>
              </c:extLst>
            </c:dLbl>
            <c:dLbl>
              <c:idx val="1"/>
              <c:layout>
                <c:manualLayout>
                  <c:x val="-3.4107667551513819E-3"/>
                  <c:y val="-8.577288771176820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D95-427C-BBB3-BFDF9DBE15D9}"/>
                </c:ext>
              </c:extLst>
            </c:dLbl>
            <c:dLbl>
              <c:idx val="2"/>
              <c:layout>
                <c:manualLayout>
                  <c:x val="0"/>
                  <c:y val="-1.219883915718508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005-4309-B085-CDCD68F51640}"/>
                </c:ext>
              </c:extLst>
            </c:dLbl>
            <c:dLbl>
              <c:idx val="3"/>
              <c:layout>
                <c:manualLayout>
                  <c:x val="0"/>
                  <c:y val="-1.626511887624670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005-4309-B085-CDCD68F5164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para Graficos'!$F$22:$F$25</c:f>
              <c:strCache>
                <c:ptCount val="4"/>
                <c:pt idx="0">
                  <c:v>Octubre</c:v>
                </c:pt>
                <c:pt idx="1">
                  <c:v>Noviembre</c:v>
                </c:pt>
                <c:pt idx="2">
                  <c:v>Diciembre</c:v>
                </c:pt>
                <c:pt idx="3">
                  <c:v>Total</c:v>
                </c:pt>
              </c:strCache>
            </c:strRef>
          </c:cat>
          <c:val>
            <c:numRef>
              <c:f>'Data para Graficos'!$H$22:$H$25</c:f>
              <c:numCache>
                <c:formatCode>#,##0</c:formatCode>
                <c:ptCount val="4"/>
                <c:pt idx="0">
                  <c:v>252</c:v>
                </c:pt>
                <c:pt idx="1">
                  <c:v>407</c:v>
                </c:pt>
                <c:pt idx="2">
                  <c:v>151</c:v>
                </c:pt>
                <c:pt idx="3">
                  <c:v>810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95-427C-BBB3-BFDF9DBE15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9521632"/>
        <c:axId val="449522176"/>
      </c:barChart>
      <c:catAx>
        <c:axId val="44952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US"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449522176"/>
        <c:crosses val="autoZero"/>
        <c:auto val="1"/>
        <c:lblAlgn val="ctr"/>
        <c:lblOffset val="100"/>
        <c:noMultiLvlLbl val="0"/>
      </c:catAx>
      <c:valAx>
        <c:axId val="449522176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4495216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 b="0">
                <a:solidFill>
                  <a:schemeClr val="bg1"/>
                </a:solidFill>
                <a:latin typeface="Franklin Gothic Demi" panose="020B0703020102020204" pitchFamily="34" charset="0"/>
              </a:rPr>
              <a:t>Gestión Social</a:t>
            </a:r>
          </a:p>
        </c:rich>
      </c:tx>
      <c:layout>
        <c:manualLayout>
          <c:xMode val="edge"/>
          <c:yMode val="edge"/>
          <c:x val="0.3599661728427519"/>
          <c:y val="7.8019392653638497E-2"/>
        </c:manualLayout>
      </c:layout>
      <c:overlay val="0"/>
      <c:spPr>
        <a:solidFill>
          <a:srgbClr val="00206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>
        <c:manualLayout>
          <c:layoutTarget val="inner"/>
          <c:xMode val="edge"/>
          <c:yMode val="edge"/>
          <c:x val="4.1604248550734156E-2"/>
          <c:y val="0.12388369847551441"/>
          <c:w val="0.934332373728743"/>
          <c:h val="0.755259043706493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'Data para Graficos'!$B$29</c:f>
              <c:strCache>
                <c:ptCount val="1"/>
                <c:pt idx="0">
                  <c:v>Cantidad de Adultos Mayores 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2.07253886010362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7ED-4995-BAB0-8416952C1247}"/>
                </c:ext>
              </c:extLst>
            </c:dLbl>
            <c:dLbl>
              <c:idx val="1"/>
              <c:layout>
                <c:manualLayout>
                  <c:x val="0"/>
                  <c:y val="-2.763385146804835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7ED-4995-BAB0-8416952C1247}"/>
                </c:ext>
              </c:extLst>
            </c:dLbl>
            <c:dLbl>
              <c:idx val="2"/>
              <c:layout>
                <c:manualLayout>
                  <c:x val="0"/>
                  <c:y val="-3.799654576856649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7ED-4995-BAB0-8416952C1247}"/>
                </c:ext>
              </c:extLst>
            </c:dLbl>
            <c:dLbl>
              <c:idx val="3"/>
              <c:layout>
                <c:manualLayout>
                  <c:x val="0"/>
                  <c:y val="-1.727115716753022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7ED-4995-BAB0-8416952C124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 rtl="0"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para Graficos'!$A$30:$A$33</c:f>
              <c:strCache>
                <c:ptCount val="4"/>
                <c:pt idx="0">
                  <c:v>Octubre</c:v>
                </c:pt>
                <c:pt idx="1">
                  <c:v>Noviembre</c:v>
                </c:pt>
                <c:pt idx="2">
                  <c:v>Diciembre</c:v>
                </c:pt>
                <c:pt idx="3">
                  <c:v>Total</c:v>
                </c:pt>
              </c:strCache>
            </c:strRef>
          </c:cat>
          <c:val>
            <c:numRef>
              <c:f>'Data para Graficos'!$B$30:$B$33</c:f>
              <c:numCache>
                <c:formatCode>#,##0</c:formatCode>
                <c:ptCount val="4"/>
                <c:pt idx="0">
                  <c:v>7537</c:v>
                </c:pt>
                <c:pt idx="1">
                  <c:v>7777</c:v>
                </c:pt>
                <c:pt idx="2">
                  <c:v>4303</c:v>
                </c:pt>
                <c:pt idx="3">
                  <c:v>19617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FE-466D-AF29-F90F63AE5AD6}"/>
            </c:ext>
          </c:extLst>
        </c:ser>
        <c:ser>
          <c:idx val="1"/>
          <c:order val="1"/>
          <c:tx>
            <c:strRef>
              <c:f>'Data para Graficos'!$C$29</c:f>
              <c:strCache>
                <c:ptCount val="1"/>
                <c:pt idx="0">
                  <c:v>Cantidad de Servicios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2.07253886010362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7ED-4995-BAB0-8416952C1247}"/>
                </c:ext>
              </c:extLst>
            </c:dLbl>
            <c:dLbl>
              <c:idx val="1"/>
              <c:layout>
                <c:manualLayout>
                  <c:x val="0"/>
                  <c:y val="-1.727115716753022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7ED-4995-BAB0-8416952C1247}"/>
                </c:ext>
              </c:extLst>
            </c:dLbl>
            <c:dLbl>
              <c:idx val="2"/>
              <c:layout>
                <c:manualLayout>
                  <c:x val="0"/>
                  <c:y val="-2.072538860103633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7ED-4995-BAB0-8416952C1247}"/>
                </c:ext>
              </c:extLst>
            </c:dLbl>
            <c:dLbl>
              <c:idx val="3"/>
              <c:layout>
                <c:manualLayout>
                  <c:x val="0"/>
                  <c:y val="-2.07253886010362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7ED-4995-BAB0-8416952C124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 rtl="0"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'Data para Graficos'!$A$30:$A$33</c:f>
              <c:strCache>
                <c:ptCount val="4"/>
                <c:pt idx="0">
                  <c:v>Octubre</c:v>
                </c:pt>
                <c:pt idx="1">
                  <c:v>Noviembre</c:v>
                </c:pt>
                <c:pt idx="2">
                  <c:v>Diciembre</c:v>
                </c:pt>
                <c:pt idx="3">
                  <c:v>Total</c:v>
                </c:pt>
              </c:strCache>
            </c:strRef>
          </c:cat>
          <c:val>
            <c:numRef>
              <c:f>'Data para Graficos'!$C$30:$C$33</c:f>
              <c:numCache>
                <c:formatCode>#,##0</c:formatCode>
                <c:ptCount val="4"/>
                <c:pt idx="0">
                  <c:v>26145</c:v>
                </c:pt>
                <c:pt idx="1">
                  <c:v>25448</c:v>
                </c:pt>
                <c:pt idx="2">
                  <c:v>13954</c:v>
                </c:pt>
                <c:pt idx="3">
                  <c:v>65547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FE-466D-AF29-F90F63AE5A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9517280"/>
        <c:axId val="449517824"/>
      </c:barChart>
      <c:catAx>
        <c:axId val="449517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10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449517824"/>
        <c:crosses val="autoZero"/>
        <c:auto val="1"/>
        <c:lblAlgn val="ctr"/>
        <c:lblOffset val="100"/>
        <c:noMultiLvlLbl val="0"/>
      </c:catAx>
      <c:valAx>
        <c:axId val="449517824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449517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7664509825240055"/>
          <c:y val="0.93448219787743925"/>
          <c:w val="0.62941017180865744"/>
          <c:h val="6.2462567826690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76200</xdr:rowOff>
    </xdr:from>
    <xdr:to>
      <xdr:col>16</xdr:col>
      <xdr:colOff>581024</xdr:colOff>
      <xdr:row>14</xdr:row>
      <xdr:rowOff>28576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247649</xdr:colOff>
      <xdr:row>6</xdr:row>
      <xdr:rowOff>1</xdr:rowOff>
    </xdr:from>
    <xdr:to>
      <xdr:col>17</xdr:col>
      <xdr:colOff>228599</xdr:colOff>
      <xdr:row>19</xdr:row>
      <xdr:rowOff>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B797579E-327B-DAFF-E5E9-1703EA273C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381000</xdr:colOff>
      <xdr:row>7</xdr:row>
      <xdr:rowOff>85725</xdr:rowOff>
    </xdr:from>
    <xdr:to>
      <xdr:col>17</xdr:col>
      <xdr:colOff>559118</xdr:colOff>
      <xdr:row>17</xdr:row>
      <xdr:rowOff>65723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41B1E97-DB3F-29F7-8EFE-E1628CF148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462643</xdr:colOff>
      <xdr:row>9</xdr:row>
      <xdr:rowOff>367392</xdr:rowOff>
    </xdr:from>
    <xdr:to>
      <xdr:col>18</xdr:col>
      <xdr:colOff>586332</xdr:colOff>
      <xdr:row>27</xdr:row>
      <xdr:rowOff>131377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0DBA40F-A44A-489F-B9D7-5F64B25316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609600</xdr:colOff>
      <xdr:row>5</xdr:row>
      <xdr:rowOff>161925</xdr:rowOff>
    </xdr:from>
    <xdr:to>
      <xdr:col>17</xdr:col>
      <xdr:colOff>571500</xdr:colOff>
      <xdr:row>16</xdr:row>
      <xdr:rowOff>152400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093E4DE-7010-376C-06EE-490EC8615A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381000</xdr:colOff>
      <xdr:row>4</xdr:row>
      <xdr:rowOff>66675</xdr:rowOff>
    </xdr:from>
    <xdr:to>
      <xdr:col>18</xdr:col>
      <xdr:colOff>165735</xdr:colOff>
      <xdr:row>17</xdr:row>
      <xdr:rowOff>113348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97C37E0-AA8E-E100-C856-981156D40D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104774</xdr:colOff>
      <xdr:row>1</xdr:row>
      <xdr:rowOff>85725</xdr:rowOff>
    </xdr:from>
    <xdr:to>
      <xdr:col>18</xdr:col>
      <xdr:colOff>95249</xdr:colOff>
      <xdr:row>15</xdr:row>
      <xdr:rowOff>123825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E916CAA-DA53-9117-080D-88E95EF7F0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J1000"/>
  <sheetViews>
    <sheetView showGridLines="0" zoomScale="98" workbookViewId="0">
      <selection activeCell="E9" sqref="E9"/>
    </sheetView>
  </sheetViews>
  <sheetFormatPr baseColWidth="10" defaultColWidth="14.5" defaultRowHeight="15" customHeight="1" x14ac:dyDescent="0.2"/>
  <cols>
    <col min="2" max="2" width="22.1640625" customWidth="1"/>
    <col min="3" max="3" width="10.6640625" customWidth="1"/>
    <col min="4" max="4" width="11.33203125" customWidth="1"/>
    <col min="5" max="5" width="15.6640625" customWidth="1"/>
    <col min="6" max="6" width="13.5" customWidth="1"/>
    <col min="7" max="27" width="10.6640625" customWidth="1"/>
  </cols>
  <sheetData>
    <row r="3" spans="2:10" ht="24.75" customHeight="1" x14ac:dyDescent="0.2">
      <c r="B3" s="45" t="s">
        <v>0</v>
      </c>
      <c r="C3" s="46"/>
      <c r="D3" s="46"/>
      <c r="E3" s="46"/>
      <c r="F3" s="46"/>
    </row>
    <row r="4" spans="2:10" ht="0.75" customHeight="1" x14ac:dyDescent="0.2">
      <c r="B4" s="46"/>
      <c r="C4" s="46"/>
      <c r="D4" s="46"/>
      <c r="E4" s="46"/>
      <c r="F4" s="46"/>
    </row>
    <row r="5" spans="2:10" ht="18" x14ac:dyDescent="0.2">
      <c r="B5" s="47" t="s">
        <v>59</v>
      </c>
      <c r="C5" s="48"/>
      <c r="D5" s="48"/>
      <c r="E5" s="48"/>
      <c r="F5" s="48"/>
    </row>
    <row r="6" spans="2:10" ht="26.25" customHeight="1" x14ac:dyDescent="0.2">
      <c r="B6" s="49" t="s">
        <v>1</v>
      </c>
      <c r="C6" s="51" t="s">
        <v>2</v>
      </c>
      <c r="D6" s="50"/>
      <c r="E6" s="52" t="s">
        <v>53</v>
      </c>
      <c r="F6" s="53" t="s">
        <v>58</v>
      </c>
      <c r="J6" s="12"/>
    </row>
    <row r="7" spans="2:10" ht="30.75" customHeight="1" x14ac:dyDescent="0.2">
      <c r="B7" s="50"/>
      <c r="C7" s="33" t="s">
        <v>4</v>
      </c>
      <c r="D7" s="33" t="s">
        <v>5</v>
      </c>
      <c r="E7" s="50"/>
      <c r="F7" s="50"/>
    </row>
    <row r="8" spans="2:10" x14ac:dyDescent="0.2">
      <c r="B8" s="35" t="s">
        <v>6</v>
      </c>
      <c r="C8" s="13">
        <v>3</v>
      </c>
      <c r="D8" s="13">
        <v>3</v>
      </c>
      <c r="E8" s="37">
        <v>120</v>
      </c>
      <c r="F8" s="37">
        <v>241909</v>
      </c>
    </row>
    <row r="9" spans="2:10" ht="30" x14ac:dyDescent="0.2">
      <c r="B9" s="35" t="s">
        <v>7</v>
      </c>
      <c r="C9" s="13">
        <v>4</v>
      </c>
      <c r="D9" s="13">
        <v>0</v>
      </c>
      <c r="E9" s="37">
        <v>266</v>
      </c>
      <c r="F9" s="37">
        <v>94974</v>
      </c>
    </row>
    <row r="10" spans="2:10" x14ac:dyDescent="0.2">
      <c r="B10" s="35" t="s">
        <v>8</v>
      </c>
      <c r="C10" s="13">
        <v>19</v>
      </c>
      <c r="D10" s="13">
        <v>0</v>
      </c>
      <c r="E10" s="37">
        <v>32579</v>
      </c>
      <c r="F10" s="37">
        <v>904804</v>
      </c>
    </row>
    <row r="11" spans="2:10" x14ac:dyDescent="0.2">
      <c r="B11" s="35" t="s">
        <v>9</v>
      </c>
      <c r="C11" s="13">
        <v>1</v>
      </c>
      <c r="D11" s="13">
        <v>2</v>
      </c>
      <c r="E11" s="37">
        <v>3221</v>
      </c>
      <c r="F11" s="37">
        <v>283632</v>
      </c>
    </row>
    <row r="12" spans="2:10" x14ac:dyDescent="0.2">
      <c r="B12" s="35" t="s">
        <v>10</v>
      </c>
      <c r="C12" s="13">
        <v>6</v>
      </c>
      <c r="D12" s="13">
        <v>0</v>
      </c>
      <c r="E12" s="37">
        <v>328</v>
      </c>
      <c r="F12" s="37">
        <v>810</v>
      </c>
    </row>
    <row r="13" spans="2:10" x14ac:dyDescent="0.2">
      <c r="B13" s="35" t="s">
        <v>11</v>
      </c>
      <c r="C13" s="13">
        <v>4</v>
      </c>
      <c r="D13" s="13">
        <v>1</v>
      </c>
      <c r="E13" s="37">
        <v>19617</v>
      </c>
      <c r="F13" s="37">
        <v>65547</v>
      </c>
    </row>
    <row r="14" spans="2:10" ht="16" x14ac:dyDescent="0.2">
      <c r="B14" s="17" t="s">
        <v>12</v>
      </c>
      <c r="C14" s="16">
        <v>37</v>
      </c>
      <c r="D14" s="16">
        <v>6</v>
      </c>
      <c r="E14" s="20">
        <f>SUM(E8:E13)</f>
        <v>56131</v>
      </c>
      <c r="F14" s="20">
        <f>SUM(F8:F13)</f>
        <v>1591676</v>
      </c>
    </row>
    <row r="21" ht="15.75" customHeight="1" x14ac:dyDescent="0.2"/>
    <row r="22" ht="15.75" customHeight="1" x14ac:dyDescent="0.2"/>
    <row r="23" ht="15.75" customHeight="1" x14ac:dyDescent="0.2"/>
    <row r="24" ht="15.75" customHeight="1" x14ac:dyDescent="0.2"/>
    <row r="25" ht="15.75" customHeight="1" x14ac:dyDescent="0.2"/>
    <row r="26" ht="15.75" customHeight="1" x14ac:dyDescent="0.2"/>
    <row r="27" ht="15.75" customHeight="1" x14ac:dyDescent="0.2"/>
    <row r="28" ht="15.75" customHeight="1" x14ac:dyDescent="0.2"/>
    <row r="29" ht="15.75" customHeight="1" x14ac:dyDescent="0.2"/>
    <row r="30" ht="15.75" customHeight="1" x14ac:dyDescent="0.2"/>
    <row r="31" ht="15.75" customHeight="1" x14ac:dyDescent="0.2"/>
    <row r="32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sheetProtection algorithmName="SHA-512" hashValue="bngK9QzS297U40BL8tg8JgZkEo09zijpVF3wZEJhrr8KoTMeCeELKPEjxcmRydArxjJbo9St91HvEGdBHw2Giw==" saltValue="N2GABJSBIDNoAZXDPwJsNA==" spinCount="100000" sheet="1" objects="1" scenarios="1"/>
  <mergeCells count="6">
    <mergeCell ref="B3:F4"/>
    <mergeCell ref="B5:F5"/>
    <mergeCell ref="B6:B7"/>
    <mergeCell ref="C6:D6"/>
    <mergeCell ref="E6:E7"/>
    <mergeCell ref="F6:F7"/>
  </mergeCells>
  <pageMargins left="0.7" right="0.7" top="0.75" bottom="0.75" header="0" footer="0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15EAAF-17F9-6F45-9349-C6F7D9AF8213}">
  <dimension ref="A2:H33"/>
  <sheetViews>
    <sheetView workbookViewId="0">
      <selection activeCell="E47" sqref="E47"/>
    </sheetView>
  </sheetViews>
  <sheetFormatPr baseColWidth="10" defaultRowHeight="15" x14ac:dyDescent="0.2"/>
  <sheetData>
    <row r="2" spans="1:8" x14ac:dyDescent="0.2">
      <c r="A2" t="s">
        <v>0</v>
      </c>
      <c r="F2" t="s">
        <v>44</v>
      </c>
    </row>
    <row r="3" spans="1:8" x14ac:dyDescent="0.2">
      <c r="B3" t="s">
        <v>53</v>
      </c>
      <c r="C3" t="s">
        <v>58</v>
      </c>
      <c r="G3" t="s">
        <v>13</v>
      </c>
      <c r="H3" t="s">
        <v>3</v>
      </c>
    </row>
    <row r="4" spans="1:8" x14ac:dyDescent="0.2">
      <c r="A4" t="s">
        <v>6</v>
      </c>
      <c r="B4" s="29">
        <v>120</v>
      </c>
      <c r="C4" s="29">
        <v>241909</v>
      </c>
      <c r="F4" t="s">
        <v>60</v>
      </c>
      <c r="G4">
        <v>4</v>
      </c>
      <c r="H4" s="29">
        <v>30461</v>
      </c>
    </row>
    <row r="5" spans="1:8" x14ac:dyDescent="0.2">
      <c r="A5" t="s">
        <v>7</v>
      </c>
      <c r="B5" s="29">
        <v>266</v>
      </c>
      <c r="C5" s="29">
        <v>94974</v>
      </c>
      <c r="F5" t="s">
        <v>61</v>
      </c>
      <c r="G5">
        <v>253</v>
      </c>
      <c r="H5" s="29">
        <v>35625</v>
      </c>
    </row>
    <row r="6" spans="1:8" x14ac:dyDescent="0.2">
      <c r="A6" t="s">
        <v>8</v>
      </c>
      <c r="B6" s="29">
        <v>32579</v>
      </c>
      <c r="C6" s="29">
        <v>904804</v>
      </c>
      <c r="F6" t="s">
        <v>62</v>
      </c>
      <c r="G6">
        <v>9</v>
      </c>
      <c r="H6" s="29">
        <v>28888</v>
      </c>
    </row>
    <row r="7" spans="1:8" x14ac:dyDescent="0.2">
      <c r="A7" t="s">
        <v>9</v>
      </c>
      <c r="B7" s="29">
        <v>3221</v>
      </c>
      <c r="C7" s="29">
        <v>283632</v>
      </c>
      <c r="F7" t="s">
        <v>12</v>
      </c>
      <c r="G7">
        <v>266</v>
      </c>
      <c r="H7" s="29">
        <v>94974</v>
      </c>
    </row>
    <row r="8" spans="1:8" x14ac:dyDescent="0.2">
      <c r="A8" t="s">
        <v>10</v>
      </c>
      <c r="B8" s="29">
        <v>328</v>
      </c>
      <c r="C8" s="29">
        <v>810</v>
      </c>
    </row>
    <row r="9" spans="1:8" x14ac:dyDescent="0.2">
      <c r="A9" t="s">
        <v>11</v>
      </c>
      <c r="B9" s="29">
        <v>19617</v>
      </c>
      <c r="C9" s="29">
        <v>65547</v>
      </c>
    </row>
    <row r="10" spans="1:8" x14ac:dyDescent="0.2">
      <c r="A10" s="36" t="s">
        <v>12</v>
      </c>
      <c r="B10" s="29">
        <v>56131</v>
      </c>
      <c r="C10" s="29">
        <v>1591676</v>
      </c>
    </row>
    <row r="11" spans="1:8" x14ac:dyDescent="0.2">
      <c r="A11" s="36"/>
      <c r="B11" s="29"/>
      <c r="C11" s="29"/>
    </row>
    <row r="12" spans="1:8" x14ac:dyDescent="0.2">
      <c r="A12" t="s">
        <v>6</v>
      </c>
      <c r="F12" t="s">
        <v>8</v>
      </c>
    </row>
    <row r="13" spans="1:8" x14ac:dyDescent="0.2">
      <c r="B13" t="s">
        <v>13</v>
      </c>
      <c r="C13" t="s">
        <v>3</v>
      </c>
      <c r="G13" t="s">
        <v>13</v>
      </c>
      <c r="H13" t="s">
        <v>3</v>
      </c>
    </row>
    <row r="14" spans="1:8" x14ac:dyDescent="0.2">
      <c r="A14" t="s">
        <v>60</v>
      </c>
      <c r="B14">
        <v>25</v>
      </c>
      <c r="C14" s="29">
        <v>80131</v>
      </c>
      <c r="F14" t="s">
        <v>60</v>
      </c>
      <c r="G14" s="29">
        <v>2694</v>
      </c>
      <c r="H14" s="29">
        <v>285901</v>
      </c>
    </row>
    <row r="15" spans="1:8" x14ac:dyDescent="0.2">
      <c r="A15" t="s">
        <v>61</v>
      </c>
      <c r="B15">
        <v>63</v>
      </c>
      <c r="C15" s="29">
        <v>79148</v>
      </c>
      <c r="F15" t="s">
        <v>61</v>
      </c>
      <c r="G15" s="29">
        <v>17606</v>
      </c>
      <c r="H15" s="29">
        <v>335832</v>
      </c>
    </row>
    <row r="16" spans="1:8" x14ac:dyDescent="0.2">
      <c r="A16" t="s">
        <v>62</v>
      </c>
      <c r="B16">
        <v>32</v>
      </c>
      <c r="C16" s="29">
        <v>82630</v>
      </c>
      <c r="F16" t="s">
        <v>62</v>
      </c>
      <c r="G16" s="29">
        <v>12279</v>
      </c>
      <c r="H16" s="29">
        <v>283071</v>
      </c>
    </row>
    <row r="17" spans="1:8" x14ac:dyDescent="0.2">
      <c r="A17" t="s">
        <v>12</v>
      </c>
      <c r="B17">
        <v>120</v>
      </c>
      <c r="C17" s="29">
        <v>241909</v>
      </c>
      <c r="F17" t="s">
        <v>12</v>
      </c>
      <c r="G17" s="29">
        <v>32579</v>
      </c>
      <c r="H17" s="29">
        <v>904804</v>
      </c>
    </row>
    <row r="20" spans="1:8" x14ac:dyDescent="0.2">
      <c r="A20" t="s">
        <v>40</v>
      </c>
      <c r="F20" t="s">
        <v>10</v>
      </c>
    </row>
    <row r="21" spans="1:8" x14ac:dyDescent="0.2">
      <c r="B21" t="s">
        <v>13</v>
      </c>
      <c r="C21" t="s">
        <v>3</v>
      </c>
      <c r="G21" t="s">
        <v>13</v>
      </c>
      <c r="H21" t="s">
        <v>3</v>
      </c>
    </row>
    <row r="22" spans="1:8" x14ac:dyDescent="0.2">
      <c r="A22" t="s">
        <v>60</v>
      </c>
      <c r="B22" s="29">
        <v>561</v>
      </c>
      <c r="C22" s="29">
        <v>95202</v>
      </c>
      <c r="F22" t="s">
        <v>60</v>
      </c>
      <c r="G22" s="29">
        <v>92</v>
      </c>
      <c r="H22" s="29">
        <v>252</v>
      </c>
    </row>
    <row r="23" spans="1:8" x14ac:dyDescent="0.2">
      <c r="A23" t="s">
        <v>61</v>
      </c>
      <c r="B23" s="29">
        <v>1056</v>
      </c>
      <c r="C23" s="29">
        <v>95976</v>
      </c>
      <c r="F23" t="s">
        <v>61</v>
      </c>
      <c r="G23" s="29">
        <v>180</v>
      </c>
      <c r="H23" s="29">
        <v>407</v>
      </c>
    </row>
    <row r="24" spans="1:8" x14ac:dyDescent="0.2">
      <c r="A24" t="s">
        <v>62</v>
      </c>
      <c r="B24" s="29">
        <v>1604</v>
      </c>
      <c r="C24" s="29">
        <v>92454</v>
      </c>
      <c r="F24" t="s">
        <v>62</v>
      </c>
      <c r="G24" s="29">
        <v>56</v>
      </c>
      <c r="H24" s="29">
        <v>151</v>
      </c>
    </row>
    <row r="25" spans="1:8" x14ac:dyDescent="0.2">
      <c r="A25" t="s">
        <v>12</v>
      </c>
      <c r="B25" s="29">
        <v>3221</v>
      </c>
      <c r="C25" s="29">
        <v>283632</v>
      </c>
      <c r="F25" t="s">
        <v>12</v>
      </c>
      <c r="G25" s="29">
        <v>328</v>
      </c>
      <c r="H25" s="29">
        <v>810</v>
      </c>
    </row>
    <row r="28" spans="1:8" x14ac:dyDescent="0.2">
      <c r="A28" t="s">
        <v>11</v>
      </c>
    </row>
    <row r="29" spans="1:8" x14ac:dyDescent="0.2">
      <c r="B29" t="s">
        <v>13</v>
      </c>
      <c r="C29" t="s">
        <v>3</v>
      </c>
    </row>
    <row r="30" spans="1:8" x14ac:dyDescent="0.2">
      <c r="A30" t="s">
        <v>60</v>
      </c>
      <c r="B30" s="29">
        <v>7537</v>
      </c>
      <c r="C30" s="29">
        <v>26145</v>
      </c>
    </row>
    <row r="31" spans="1:8" x14ac:dyDescent="0.2">
      <c r="A31" t="s">
        <v>61</v>
      </c>
      <c r="B31" s="29">
        <v>7777</v>
      </c>
      <c r="C31" s="29">
        <v>25448</v>
      </c>
    </row>
    <row r="32" spans="1:8" x14ac:dyDescent="0.2">
      <c r="A32" t="s">
        <v>62</v>
      </c>
      <c r="B32" s="29">
        <v>4303</v>
      </c>
      <c r="C32" s="29">
        <v>13954</v>
      </c>
    </row>
    <row r="33" spans="1:3" x14ac:dyDescent="0.2">
      <c r="A33" t="s">
        <v>12</v>
      </c>
      <c r="B33" s="29">
        <v>19617</v>
      </c>
      <c r="C33" s="29">
        <v>65547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5:I1000"/>
  <sheetViews>
    <sheetView showGridLines="0" topLeftCell="A4" zoomScale="80" zoomScaleNormal="80" workbookViewId="0">
      <selection activeCell="A9" sqref="A9:I9"/>
    </sheetView>
  </sheetViews>
  <sheetFormatPr baseColWidth="10" defaultColWidth="14.5" defaultRowHeight="15" customHeight="1" x14ac:dyDescent="0.2"/>
  <cols>
    <col min="1" max="1" width="27" customWidth="1"/>
    <col min="2" max="7" width="10.6640625" customWidth="1"/>
    <col min="8" max="8" width="6.6640625" bestFit="1" customWidth="1"/>
    <col min="9" max="9" width="11.83203125" bestFit="1" customWidth="1"/>
    <col min="10" max="26" width="10.6640625" customWidth="1"/>
  </cols>
  <sheetData>
    <row r="5" spans="1:9" ht="10.5" customHeight="1" x14ac:dyDescent="0.2"/>
    <row r="8" spans="1:9" x14ac:dyDescent="0.2"/>
    <row r="9" spans="1:9" ht="23" x14ac:dyDescent="0.3">
      <c r="A9" s="54" t="s">
        <v>6</v>
      </c>
      <c r="B9" s="55"/>
      <c r="C9" s="55"/>
      <c r="D9" s="55"/>
      <c r="E9" s="55"/>
      <c r="F9" s="55"/>
      <c r="G9" s="55"/>
      <c r="H9" s="55"/>
      <c r="I9" s="56"/>
    </row>
    <row r="10" spans="1:9" x14ac:dyDescent="0.2">
      <c r="A10" s="57" t="s">
        <v>4</v>
      </c>
      <c r="B10" s="59" t="s">
        <v>60</v>
      </c>
      <c r="C10" s="60"/>
      <c r="D10" s="59" t="s">
        <v>61</v>
      </c>
      <c r="E10" s="60"/>
      <c r="F10" s="59" t="s">
        <v>62</v>
      </c>
      <c r="G10" s="60"/>
      <c r="H10" s="61" t="s">
        <v>12</v>
      </c>
      <c r="I10" s="62"/>
    </row>
    <row r="11" spans="1:9" ht="45" x14ac:dyDescent="0.2">
      <c r="A11" s="58"/>
      <c r="B11" s="30" t="s">
        <v>13</v>
      </c>
      <c r="C11" s="30" t="s">
        <v>3</v>
      </c>
      <c r="D11" s="30" t="s">
        <v>13</v>
      </c>
      <c r="E11" s="30" t="s">
        <v>3</v>
      </c>
      <c r="F11" s="30" t="s">
        <v>13</v>
      </c>
      <c r="G11" s="30" t="s">
        <v>3</v>
      </c>
      <c r="H11" s="63"/>
      <c r="I11" s="64"/>
    </row>
    <row r="12" spans="1:9" ht="28" x14ac:dyDescent="0.2">
      <c r="A12" s="38" t="s">
        <v>30</v>
      </c>
      <c r="B12" s="21">
        <v>0</v>
      </c>
      <c r="C12" s="22">
        <v>4</v>
      </c>
      <c r="D12" s="21">
        <v>0</v>
      </c>
      <c r="E12" s="22">
        <v>12</v>
      </c>
      <c r="F12" s="21">
        <v>0</v>
      </c>
      <c r="G12" s="22">
        <v>12</v>
      </c>
      <c r="H12" s="23">
        <f t="shared" ref="H12:I15" si="0">F12+D12+B12</f>
        <v>0</v>
      </c>
      <c r="I12" s="24">
        <f t="shared" si="0"/>
        <v>28</v>
      </c>
    </row>
    <row r="13" spans="1:9" x14ac:dyDescent="0.2">
      <c r="A13" s="39" t="s">
        <v>31</v>
      </c>
      <c r="B13" s="21">
        <v>19</v>
      </c>
      <c r="C13" s="22">
        <v>255</v>
      </c>
      <c r="D13" s="21">
        <v>19</v>
      </c>
      <c r="E13" s="22">
        <v>274</v>
      </c>
      <c r="F13" s="21">
        <v>10</v>
      </c>
      <c r="G13" s="22">
        <v>285</v>
      </c>
      <c r="H13" s="23">
        <f t="shared" si="0"/>
        <v>48</v>
      </c>
      <c r="I13" s="24">
        <f t="shared" si="0"/>
        <v>814</v>
      </c>
    </row>
    <row r="14" spans="1:9" x14ac:dyDescent="0.2">
      <c r="A14" s="39" t="s">
        <v>32</v>
      </c>
      <c r="B14" s="21">
        <v>0</v>
      </c>
      <c r="C14" s="22">
        <v>36755</v>
      </c>
      <c r="D14" s="21">
        <v>0</v>
      </c>
      <c r="E14" s="22">
        <v>35296</v>
      </c>
      <c r="F14" s="21">
        <v>0</v>
      </c>
      <c r="G14" s="22">
        <v>37444</v>
      </c>
      <c r="H14" s="23">
        <f t="shared" si="0"/>
        <v>0</v>
      </c>
      <c r="I14" s="24">
        <f t="shared" si="0"/>
        <v>109495</v>
      </c>
    </row>
    <row r="15" spans="1:9" x14ac:dyDescent="0.2">
      <c r="A15" s="39" t="s">
        <v>57</v>
      </c>
      <c r="B15" s="21">
        <v>0</v>
      </c>
      <c r="C15" s="22">
        <v>36755</v>
      </c>
      <c r="D15" s="21">
        <v>0</v>
      </c>
      <c r="E15" s="22">
        <v>35296</v>
      </c>
      <c r="F15" s="21">
        <v>0</v>
      </c>
      <c r="G15" s="22">
        <v>37444</v>
      </c>
      <c r="H15" s="23">
        <f t="shared" si="0"/>
        <v>0</v>
      </c>
      <c r="I15" s="24">
        <f t="shared" si="0"/>
        <v>109495</v>
      </c>
    </row>
    <row r="16" spans="1:9" x14ac:dyDescent="0.2">
      <c r="A16" s="39" t="s">
        <v>33</v>
      </c>
      <c r="B16" s="21">
        <v>6</v>
      </c>
      <c r="C16" s="22">
        <v>6362</v>
      </c>
      <c r="D16" s="21">
        <v>44</v>
      </c>
      <c r="E16" s="22">
        <v>8270</v>
      </c>
      <c r="F16" s="21">
        <v>22</v>
      </c>
      <c r="G16" s="22">
        <v>7445</v>
      </c>
      <c r="H16" s="23">
        <f>B16+D16+F16</f>
        <v>72</v>
      </c>
      <c r="I16" s="24">
        <f>G16+E16+C16</f>
        <v>22077</v>
      </c>
    </row>
    <row r="17" spans="1:9" x14ac:dyDescent="0.2">
      <c r="A17" s="15" t="s">
        <v>12</v>
      </c>
      <c r="B17" s="25">
        <f t="shared" ref="B17:H17" si="1">SUM(B12:B16)</f>
        <v>25</v>
      </c>
      <c r="C17" s="25">
        <f t="shared" si="1"/>
        <v>80131</v>
      </c>
      <c r="D17" s="25">
        <f t="shared" si="1"/>
        <v>63</v>
      </c>
      <c r="E17" s="25">
        <f t="shared" si="1"/>
        <v>79148</v>
      </c>
      <c r="F17" s="25">
        <f t="shared" si="1"/>
        <v>32</v>
      </c>
      <c r="G17" s="25">
        <f t="shared" si="1"/>
        <v>82630</v>
      </c>
      <c r="H17" s="25">
        <f t="shared" si="1"/>
        <v>120</v>
      </c>
      <c r="I17" s="24">
        <f>G17+E17+C17</f>
        <v>241909</v>
      </c>
    </row>
    <row r="21" spans="1:9" ht="15.75" customHeight="1" x14ac:dyDescent="0.2"/>
    <row r="22" spans="1:9" ht="15.75" customHeight="1" x14ac:dyDescent="0.2"/>
    <row r="23" spans="1:9" ht="15.75" customHeight="1" x14ac:dyDescent="0.2"/>
    <row r="24" spans="1:9" ht="15.75" customHeight="1" x14ac:dyDescent="0.2"/>
    <row r="25" spans="1:9" ht="15.75" customHeight="1" x14ac:dyDescent="0.2"/>
    <row r="26" spans="1:9" ht="15.75" customHeight="1" x14ac:dyDescent="0.2"/>
    <row r="27" spans="1:9" ht="15.75" customHeight="1" x14ac:dyDescent="0.2"/>
    <row r="28" spans="1:9" ht="15.75" customHeight="1" x14ac:dyDescent="0.2"/>
    <row r="29" spans="1:9" ht="15.75" customHeight="1" x14ac:dyDescent="0.2"/>
    <row r="30" spans="1:9" ht="15.75" customHeight="1" x14ac:dyDescent="0.2"/>
    <row r="31" spans="1:9" ht="15.75" customHeight="1" x14ac:dyDescent="0.2"/>
    <row r="32" spans="1:9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sheetProtection algorithmName="SHA-512" hashValue="7YXNvT5sa25QaoWzoz1oaEWUzPmfGNKYuaKUsigU/BJSQPQveT1s+ntXXsBjSjju1PCUJ+7uI+nOnh0WG5voJA==" saltValue="+n4ja2as1EwV8/ah2THtFg==" spinCount="100000" sheet="1" objects="1" scenarios="1"/>
  <mergeCells count="6">
    <mergeCell ref="A9:I9"/>
    <mergeCell ref="A10:A11"/>
    <mergeCell ref="B10:C10"/>
    <mergeCell ref="D10:E10"/>
    <mergeCell ref="F10:G10"/>
    <mergeCell ref="H10:I11"/>
  </mergeCells>
  <pageMargins left="0.7" right="0.7" top="0.75" bottom="0.75" header="0" footer="0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0:I1000"/>
  <sheetViews>
    <sheetView showGridLines="0" topLeftCell="A3" zoomScaleNormal="100" workbookViewId="0">
      <selection activeCell="A10" sqref="A10:I10"/>
    </sheetView>
  </sheetViews>
  <sheetFormatPr baseColWidth="10" defaultColWidth="14.5" defaultRowHeight="15" customHeight="1" x14ac:dyDescent="0.2"/>
  <cols>
    <col min="1" max="1" width="30.5" customWidth="1"/>
    <col min="2" max="26" width="10.6640625" customWidth="1"/>
  </cols>
  <sheetData>
    <row r="10" spans="1:9" ht="23" x14ac:dyDescent="0.3">
      <c r="A10" s="65" t="s">
        <v>44</v>
      </c>
      <c r="B10" s="66"/>
      <c r="C10" s="66"/>
      <c r="D10" s="66"/>
      <c r="E10" s="66"/>
      <c r="F10" s="66"/>
      <c r="G10" s="66"/>
      <c r="H10" s="66"/>
      <c r="I10" s="66"/>
    </row>
    <row r="11" spans="1:9" ht="15" customHeight="1" x14ac:dyDescent="0.2">
      <c r="A11" s="57" t="s">
        <v>4</v>
      </c>
      <c r="B11" s="59" t="s">
        <v>60</v>
      </c>
      <c r="C11" s="60"/>
      <c r="D11" s="59" t="s">
        <v>61</v>
      </c>
      <c r="E11" s="60"/>
      <c r="F11" s="59" t="s">
        <v>62</v>
      </c>
      <c r="G11" s="60"/>
      <c r="H11" s="61" t="s">
        <v>12</v>
      </c>
      <c r="I11" s="62"/>
    </row>
    <row r="12" spans="1:9" ht="45" x14ac:dyDescent="0.2">
      <c r="A12" s="58"/>
      <c r="B12" s="30" t="s">
        <v>13</v>
      </c>
      <c r="C12" s="30" t="s">
        <v>3</v>
      </c>
      <c r="D12" s="30" t="s">
        <v>13</v>
      </c>
      <c r="E12" s="30" t="s">
        <v>3</v>
      </c>
      <c r="F12" s="30" t="s">
        <v>13</v>
      </c>
      <c r="G12" s="30" t="s">
        <v>3</v>
      </c>
      <c r="H12" s="63"/>
      <c r="I12" s="64"/>
    </row>
    <row r="13" spans="1:9" ht="45" x14ac:dyDescent="0.2">
      <c r="A13" s="40" t="s">
        <v>45</v>
      </c>
      <c r="B13" s="7">
        <v>3</v>
      </c>
      <c r="C13" s="8">
        <v>18828</v>
      </c>
      <c r="D13" s="7">
        <v>108</v>
      </c>
      <c r="E13" s="8">
        <v>22728</v>
      </c>
      <c r="F13" s="7">
        <v>9</v>
      </c>
      <c r="G13" s="8">
        <v>19448</v>
      </c>
      <c r="H13" s="9">
        <f>F13+D13+B13</f>
        <v>120</v>
      </c>
      <c r="I13" s="10">
        <f>C13+E13+G13</f>
        <v>61004</v>
      </c>
    </row>
    <row r="14" spans="1:9" ht="30" x14ac:dyDescent="0.2">
      <c r="A14" s="40" t="s">
        <v>46</v>
      </c>
      <c r="B14" s="7">
        <v>0</v>
      </c>
      <c r="C14" s="8">
        <v>84</v>
      </c>
      <c r="D14" s="7">
        <v>0</v>
      </c>
      <c r="E14" s="8">
        <v>146</v>
      </c>
      <c r="F14" s="7">
        <v>0</v>
      </c>
      <c r="G14" s="8">
        <v>56</v>
      </c>
      <c r="H14" s="9">
        <f>F14+D14+B14</f>
        <v>0</v>
      </c>
      <c r="I14" s="10">
        <f>C14+E14+G14</f>
        <v>286</v>
      </c>
    </row>
    <row r="15" spans="1:9" ht="45" x14ac:dyDescent="0.2">
      <c r="A15" s="40" t="s">
        <v>47</v>
      </c>
      <c r="B15" s="7">
        <v>1</v>
      </c>
      <c r="C15" s="8">
        <v>10791</v>
      </c>
      <c r="D15" s="7">
        <v>112</v>
      </c>
      <c r="E15" s="8">
        <v>11909</v>
      </c>
      <c r="F15" s="7">
        <v>0</v>
      </c>
      <c r="G15" s="8">
        <v>8800</v>
      </c>
      <c r="H15" s="9">
        <f>F15+D15+B15</f>
        <v>113</v>
      </c>
      <c r="I15" s="10">
        <f>C15+E15+G15</f>
        <v>31500</v>
      </c>
    </row>
    <row r="16" spans="1:9" x14ac:dyDescent="0.2">
      <c r="A16" s="41" t="s">
        <v>48</v>
      </c>
      <c r="B16" s="7">
        <v>0</v>
      </c>
      <c r="C16" s="8">
        <v>758</v>
      </c>
      <c r="D16" s="7">
        <v>33</v>
      </c>
      <c r="E16" s="8">
        <v>842</v>
      </c>
      <c r="F16" s="7">
        <v>0</v>
      </c>
      <c r="G16" s="8">
        <v>584</v>
      </c>
      <c r="H16" s="9">
        <f>F16+D16+B16</f>
        <v>33</v>
      </c>
      <c r="I16" s="10">
        <f>C16+E16+G16</f>
        <v>2184</v>
      </c>
    </row>
    <row r="17" spans="1:9" x14ac:dyDescent="0.2">
      <c r="A17" s="26" t="s">
        <v>12</v>
      </c>
      <c r="B17" s="32">
        <f t="shared" ref="B17:I17" si="0">SUM(B13:B16)</f>
        <v>4</v>
      </c>
      <c r="C17" s="32">
        <f t="shared" si="0"/>
        <v>30461</v>
      </c>
      <c r="D17" s="32">
        <f t="shared" si="0"/>
        <v>253</v>
      </c>
      <c r="E17" s="32">
        <f t="shared" si="0"/>
        <v>35625</v>
      </c>
      <c r="F17" s="32">
        <f t="shared" si="0"/>
        <v>9</v>
      </c>
      <c r="G17" s="32">
        <f t="shared" si="0"/>
        <v>28888</v>
      </c>
      <c r="H17" s="11">
        <f t="shared" si="0"/>
        <v>266</v>
      </c>
      <c r="I17" s="11">
        <f t="shared" si="0"/>
        <v>94974</v>
      </c>
    </row>
    <row r="21" spans="1:9" ht="15.75" customHeight="1" x14ac:dyDescent="0.2"/>
    <row r="22" spans="1:9" ht="15.75" customHeight="1" x14ac:dyDescent="0.2"/>
    <row r="23" spans="1:9" ht="15.75" customHeight="1" x14ac:dyDescent="0.2"/>
    <row r="24" spans="1:9" ht="15.75" customHeight="1" x14ac:dyDescent="0.2"/>
    <row r="25" spans="1:9" ht="15.75" customHeight="1" x14ac:dyDescent="0.2"/>
    <row r="26" spans="1:9" ht="15.75" customHeight="1" x14ac:dyDescent="0.2"/>
    <row r="27" spans="1:9" ht="15.75" customHeight="1" x14ac:dyDescent="0.2"/>
    <row r="28" spans="1:9" ht="15.75" customHeight="1" x14ac:dyDescent="0.2"/>
    <row r="29" spans="1:9" ht="15.75" customHeight="1" x14ac:dyDescent="0.2"/>
    <row r="30" spans="1:9" ht="15.75" customHeight="1" x14ac:dyDescent="0.2"/>
    <row r="31" spans="1:9" ht="15.75" customHeight="1" x14ac:dyDescent="0.2"/>
    <row r="32" spans="1:9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sheetProtection algorithmName="SHA-512" hashValue="z68TdJMshTCjYTKqYRWh0L/Y6Xon+8A4XvLQFPRPZx3SypjFfoRfjjTORvbEiAH4yM6tRjD1QTnAbXkKLGHx8g==" saltValue="3e7WHCkYEgjg7lld+RmHyQ==" spinCount="100000" sheet="1" objects="1" scenarios="1"/>
  <mergeCells count="6">
    <mergeCell ref="A10:I10"/>
    <mergeCell ref="A11:A12"/>
    <mergeCell ref="B11:C11"/>
    <mergeCell ref="D11:E11"/>
    <mergeCell ref="F11:G11"/>
    <mergeCell ref="H11:I12"/>
  </mergeCells>
  <pageMargins left="0.7" right="0.7" top="0.75" bottom="0.75" header="0" footer="0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8:I1000"/>
  <sheetViews>
    <sheetView showGridLines="0" topLeftCell="B1" zoomScale="94" zoomScaleNormal="94" workbookViewId="0">
      <selection activeCell="G16" sqref="G16"/>
    </sheetView>
  </sheetViews>
  <sheetFormatPr baseColWidth="10" defaultColWidth="14.5" defaultRowHeight="15" customHeight="1" x14ac:dyDescent="0.2"/>
  <cols>
    <col min="1" max="1" width="42.5" customWidth="1"/>
    <col min="2" max="2" width="10.6640625" customWidth="1"/>
    <col min="3" max="3" width="12.5" bestFit="1" customWidth="1"/>
    <col min="4" max="4" width="10.6640625" customWidth="1"/>
    <col min="5" max="5" width="12.83203125" bestFit="1" customWidth="1"/>
    <col min="6" max="6" width="10.6640625" customWidth="1"/>
    <col min="7" max="7" width="12.5" bestFit="1" customWidth="1"/>
    <col min="8" max="8" width="10.6640625" customWidth="1"/>
    <col min="9" max="9" width="14.1640625" customWidth="1"/>
    <col min="10" max="26" width="10.6640625" customWidth="1"/>
  </cols>
  <sheetData>
    <row r="8" spans="1:9" ht="23" x14ac:dyDescent="0.3">
      <c r="A8" s="54" t="s">
        <v>8</v>
      </c>
      <c r="B8" s="67"/>
      <c r="C8" s="67"/>
      <c r="D8" s="67"/>
      <c r="E8" s="67"/>
      <c r="F8" s="67"/>
      <c r="G8" s="67"/>
      <c r="H8" s="67"/>
      <c r="I8" s="68"/>
    </row>
    <row r="9" spans="1:9" ht="15" customHeight="1" x14ac:dyDescent="0.2">
      <c r="A9" s="57" t="s">
        <v>4</v>
      </c>
      <c r="B9" s="59" t="s">
        <v>60</v>
      </c>
      <c r="C9" s="60"/>
      <c r="D9" s="59" t="s">
        <v>61</v>
      </c>
      <c r="E9" s="60"/>
      <c r="F9" s="59" t="s">
        <v>62</v>
      </c>
      <c r="G9" s="60"/>
      <c r="H9" s="61" t="s">
        <v>12</v>
      </c>
      <c r="I9" s="62"/>
    </row>
    <row r="10" spans="1:9" ht="45" x14ac:dyDescent="0.2">
      <c r="A10" s="58"/>
      <c r="B10" s="30" t="s">
        <v>13</v>
      </c>
      <c r="C10" s="30" t="s">
        <v>3</v>
      </c>
      <c r="D10" s="30" t="s">
        <v>13</v>
      </c>
      <c r="E10" s="30" t="s">
        <v>3</v>
      </c>
      <c r="F10" s="30" t="s">
        <v>13</v>
      </c>
      <c r="G10" s="30" t="s">
        <v>3</v>
      </c>
      <c r="H10" s="63"/>
      <c r="I10" s="64"/>
    </row>
    <row r="11" spans="1:9" x14ac:dyDescent="0.2">
      <c r="A11" s="42" t="s">
        <v>14</v>
      </c>
      <c r="B11" s="21">
        <v>18</v>
      </c>
      <c r="C11" s="22">
        <v>339</v>
      </c>
      <c r="D11" s="21">
        <v>9</v>
      </c>
      <c r="E11" s="22">
        <v>306</v>
      </c>
      <c r="F11" s="21">
        <v>5</v>
      </c>
      <c r="G11" s="22">
        <v>374</v>
      </c>
      <c r="H11" s="23">
        <f>B11+D11+F11</f>
        <v>32</v>
      </c>
      <c r="I11" s="24">
        <f>C11+E11+G11</f>
        <v>1019</v>
      </c>
    </row>
    <row r="12" spans="1:9" x14ac:dyDescent="0.2">
      <c r="A12" s="42" t="s">
        <v>15</v>
      </c>
      <c r="B12" s="21">
        <v>0</v>
      </c>
      <c r="C12" s="22">
        <v>0</v>
      </c>
      <c r="D12" s="21">
        <v>0</v>
      </c>
      <c r="E12" s="22">
        <v>19</v>
      </c>
      <c r="F12" s="21">
        <v>0</v>
      </c>
      <c r="G12" s="22">
        <v>0</v>
      </c>
      <c r="H12" s="21">
        <v>0</v>
      </c>
      <c r="I12" s="24">
        <f t="shared" ref="I12:I29" si="0">C12+E12+G12</f>
        <v>19</v>
      </c>
    </row>
    <row r="13" spans="1:9" x14ac:dyDescent="0.2">
      <c r="A13" s="42" t="s">
        <v>16</v>
      </c>
      <c r="B13" s="21">
        <v>0</v>
      </c>
      <c r="C13" s="22">
        <v>20</v>
      </c>
      <c r="D13" s="21">
        <v>0</v>
      </c>
      <c r="E13" s="22">
        <v>11</v>
      </c>
      <c r="F13" s="21">
        <v>0</v>
      </c>
      <c r="G13" s="22">
        <v>1</v>
      </c>
      <c r="H13" s="23">
        <f t="shared" ref="H13:H20" si="1">SUM(B13+D13+F13)</f>
        <v>0</v>
      </c>
      <c r="I13" s="24">
        <f t="shared" si="0"/>
        <v>32</v>
      </c>
    </row>
    <row r="14" spans="1:9" x14ac:dyDescent="0.2">
      <c r="A14" s="42" t="s">
        <v>17</v>
      </c>
      <c r="B14" s="21">
        <v>4</v>
      </c>
      <c r="C14" s="22">
        <v>403</v>
      </c>
      <c r="D14" s="21">
        <v>4</v>
      </c>
      <c r="E14" s="22">
        <v>416</v>
      </c>
      <c r="F14" s="21">
        <v>5</v>
      </c>
      <c r="G14" s="22">
        <v>421</v>
      </c>
      <c r="H14" s="23">
        <f t="shared" si="1"/>
        <v>13</v>
      </c>
      <c r="I14" s="24">
        <f t="shared" si="0"/>
        <v>1240</v>
      </c>
    </row>
    <row r="15" spans="1:9" x14ac:dyDescent="0.2">
      <c r="A15" s="42" t="s">
        <v>18</v>
      </c>
      <c r="B15" s="21">
        <v>1004</v>
      </c>
      <c r="C15" s="22">
        <v>1591</v>
      </c>
      <c r="D15" s="21">
        <v>1154</v>
      </c>
      <c r="E15" s="22">
        <v>1545</v>
      </c>
      <c r="F15" s="21">
        <v>1050</v>
      </c>
      <c r="G15" s="22">
        <v>1487</v>
      </c>
      <c r="H15" s="23">
        <f t="shared" si="1"/>
        <v>3208</v>
      </c>
      <c r="I15" s="24">
        <f t="shared" si="0"/>
        <v>4623</v>
      </c>
    </row>
    <row r="16" spans="1:9" x14ac:dyDescent="0.2">
      <c r="A16" s="42" t="s">
        <v>19</v>
      </c>
      <c r="B16" s="21">
        <v>0</v>
      </c>
      <c r="C16" s="22">
        <v>154</v>
      </c>
      <c r="D16" s="21">
        <v>0</v>
      </c>
      <c r="E16" s="22">
        <v>155</v>
      </c>
      <c r="F16" s="21">
        <v>2</v>
      </c>
      <c r="G16" s="22">
        <v>105</v>
      </c>
      <c r="H16" s="23">
        <f t="shared" si="1"/>
        <v>2</v>
      </c>
      <c r="I16" s="24">
        <f t="shared" si="0"/>
        <v>414</v>
      </c>
    </row>
    <row r="17" spans="1:9" x14ac:dyDescent="0.2">
      <c r="A17" s="42" t="s">
        <v>20</v>
      </c>
      <c r="B17" s="21">
        <v>0</v>
      </c>
      <c r="C17" s="22">
        <v>27</v>
      </c>
      <c r="D17" s="21">
        <v>0</v>
      </c>
      <c r="E17" s="22">
        <v>4</v>
      </c>
      <c r="F17" s="21">
        <v>0</v>
      </c>
      <c r="G17" s="22">
        <v>8</v>
      </c>
      <c r="H17" s="23">
        <f t="shared" si="1"/>
        <v>0</v>
      </c>
      <c r="I17" s="24">
        <f t="shared" si="0"/>
        <v>39</v>
      </c>
    </row>
    <row r="18" spans="1:9" x14ac:dyDescent="0.2">
      <c r="A18" s="42" t="s">
        <v>21</v>
      </c>
      <c r="B18" s="21">
        <v>2</v>
      </c>
      <c r="C18" s="22">
        <v>204</v>
      </c>
      <c r="D18" s="21">
        <v>1</v>
      </c>
      <c r="E18" s="22">
        <v>59</v>
      </c>
      <c r="F18" s="21">
        <v>0</v>
      </c>
      <c r="G18" s="22">
        <v>148</v>
      </c>
      <c r="H18" s="23">
        <f t="shared" si="1"/>
        <v>3</v>
      </c>
      <c r="I18" s="24">
        <f t="shared" si="0"/>
        <v>411</v>
      </c>
    </row>
    <row r="19" spans="1:9" x14ac:dyDescent="0.2">
      <c r="A19" s="42" t="s">
        <v>22</v>
      </c>
      <c r="B19" s="21">
        <v>1</v>
      </c>
      <c r="C19" s="22">
        <v>65</v>
      </c>
      <c r="D19" s="21">
        <v>1</v>
      </c>
      <c r="E19" s="22">
        <v>281</v>
      </c>
      <c r="F19" s="21">
        <v>1</v>
      </c>
      <c r="G19" s="22">
        <v>156</v>
      </c>
      <c r="H19" s="23">
        <f t="shared" si="1"/>
        <v>3</v>
      </c>
      <c r="I19" s="24">
        <f t="shared" si="0"/>
        <v>502</v>
      </c>
    </row>
    <row r="20" spans="1:9" x14ac:dyDescent="0.2">
      <c r="A20" s="42" t="s">
        <v>23</v>
      </c>
      <c r="B20" s="21">
        <v>139</v>
      </c>
      <c r="C20" s="22">
        <v>57612</v>
      </c>
      <c r="D20" s="21">
        <v>213</v>
      </c>
      <c r="E20" s="22">
        <v>114917</v>
      </c>
      <c r="F20" s="21">
        <v>72</v>
      </c>
      <c r="G20" s="22">
        <v>57053</v>
      </c>
      <c r="H20" s="23">
        <f t="shared" si="1"/>
        <v>424</v>
      </c>
      <c r="I20" s="24">
        <f t="shared" si="0"/>
        <v>229582</v>
      </c>
    </row>
    <row r="21" spans="1:9" ht="15.75" customHeight="1" x14ac:dyDescent="0.2">
      <c r="A21" s="42" t="s">
        <v>24</v>
      </c>
      <c r="B21" s="21">
        <v>0</v>
      </c>
      <c r="C21" s="22">
        <v>0</v>
      </c>
      <c r="D21" s="21">
        <v>0</v>
      </c>
      <c r="E21" s="22">
        <v>0</v>
      </c>
      <c r="F21" s="21">
        <v>0</v>
      </c>
      <c r="G21" s="22">
        <v>0</v>
      </c>
      <c r="H21" s="21">
        <v>0</v>
      </c>
      <c r="I21" s="22">
        <f t="shared" si="0"/>
        <v>0</v>
      </c>
    </row>
    <row r="22" spans="1:9" ht="15.75" customHeight="1" x14ac:dyDescent="0.2">
      <c r="A22" s="42" t="s">
        <v>25</v>
      </c>
      <c r="B22" s="21">
        <v>7</v>
      </c>
      <c r="C22" s="22">
        <v>13540</v>
      </c>
      <c r="D22" s="21">
        <v>1</v>
      </c>
      <c r="E22" s="22">
        <v>13276</v>
      </c>
      <c r="F22" s="21">
        <v>1</v>
      </c>
      <c r="G22" s="22">
        <v>12658</v>
      </c>
      <c r="H22" s="23">
        <f t="shared" ref="H22:H29" si="2">SUM(B22+D22+F22)</f>
        <v>9</v>
      </c>
      <c r="I22" s="24">
        <f t="shared" si="0"/>
        <v>39474</v>
      </c>
    </row>
    <row r="23" spans="1:9" ht="15.75" customHeight="1" x14ac:dyDescent="0.2">
      <c r="A23" s="42" t="s">
        <v>26</v>
      </c>
      <c r="B23" s="21">
        <v>0</v>
      </c>
      <c r="C23" s="22">
        <v>0</v>
      </c>
      <c r="D23" s="21">
        <v>0</v>
      </c>
      <c r="E23" s="22">
        <v>0</v>
      </c>
      <c r="F23" s="21">
        <v>0</v>
      </c>
      <c r="G23" s="22">
        <v>0</v>
      </c>
      <c r="H23" s="23">
        <f t="shared" si="2"/>
        <v>0</v>
      </c>
      <c r="I23" s="24">
        <f t="shared" si="0"/>
        <v>0</v>
      </c>
    </row>
    <row r="24" spans="1:9" ht="15.75" customHeight="1" x14ac:dyDescent="0.2">
      <c r="A24" s="42" t="s">
        <v>27</v>
      </c>
      <c r="B24" s="21">
        <v>3</v>
      </c>
      <c r="C24" s="22">
        <v>2105</v>
      </c>
      <c r="D24" s="21">
        <v>9</v>
      </c>
      <c r="E24" s="22">
        <v>1770</v>
      </c>
      <c r="F24" s="21">
        <v>4</v>
      </c>
      <c r="G24" s="22">
        <v>1733</v>
      </c>
      <c r="H24" s="23">
        <f t="shared" si="2"/>
        <v>16</v>
      </c>
      <c r="I24" s="24">
        <f t="shared" si="0"/>
        <v>5608</v>
      </c>
    </row>
    <row r="25" spans="1:9" ht="15.75" customHeight="1" x14ac:dyDescent="0.2">
      <c r="A25" s="42" t="s">
        <v>28</v>
      </c>
      <c r="B25" s="21">
        <v>1</v>
      </c>
      <c r="C25" s="22">
        <v>399</v>
      </c>
      <c r="D25" s="21">
        <v>0</v>
      </c>
      <c r="E25" s="22">
        <v>136</v>
      </c>
      <c r="F25" s="21">
        <v>13</v>
      </c>
      <c r="G25" s="22">
        <v>214</v>
      </c>
      <c r="H25" s="23">
        <f t="shared" si="2"/>
        <v>14</v>
      </c>
      <c r="I25" s="24">
        <f t="shared" si="0"/>
        <v>749</v>
      </c>
    </row>
    <row r="26" spans="1:9" ht="15.75" customHeight="1" x14ac:dyDescent="0.2">
      <c r="A26" s="42" t="s">
        <v>55</v>
      </c>
      <c r="B26" s="21">
        <v>20</v>
      </c>
      <c r="C26" s="22">
        <v>197180</v>
      </c>
      <c r="D26" s="21">
        <v>40</v>
      </c>
      <c r="E26" s="22">
        <v>186512</v>
      </c>
      <c r="F26" s="21">
        <v>5</v>
      </c>
      <c r="G26" s="22">
        <v>197288</v>
      </c>
      <c r="H26" s="23">
        <f>B26+D26+F26</f>
        <v>65</v>
      </c>
      <c r="I26" s="24">
        <f t="shared" si="0"/>
        <v>580980</v>
      </c>
    </row>
    <row r="27" spans="1:9" ht="15.75" customHeight="1" x14ac:dyDescent="0.2">
      <c r="A27" s="42" t="s">
        <v>56</v>
      </c>
      <c r="B27" s="28">
        <v>1408</v>
      </c>
      <c r="C27" s="22">
        <v>11948</v>
      </c>
      <c r="D27" s="21">
        <v>16116</v>
      </c>
      <c r="E27" s="22">
        <v>16116</v>
      </c>
      <c r="F27" s="21">
        <v>11099</v>
      </c>
      <c r="G27" s="22">
        <v>11099</v>
      </c>
      <c r="H27" s="23">
        <f>B27+D27+F27</f>
        <v>28623</v>
      </c>
      <c r="I27" s="24">
        <f t="shared" si="0"/>
        <v>39163</v>
      </c>
    </row>
    <row r="28" spans="1:9" x14ac:dyDescent="0.2">
      <c r="A28" s="43" t="s">
        <v>63</v>
      </c>
      <c r="B28" s="21">
        <v>67</v>
      </c>
      <c r="C28" s="22">
        <v>127</v>
      </c>
      <c r="D28" s="21">
        <v>29</v>
      </c>
      <c r="E28" s="22">
        <v>72</v>
      </c>
      <c r="F28" s="21">
        <v>11</v>
      </c>
      <c r="G28" s="22">
        <v>121</v>
      </c>
      <c r="H28" s="23">
        <f t="shared" si="2"/>
        <v>107</v>
      </c>
      <c r="I28" s="24">
        <f t="shared" si="0"/>
        <v>320</v>
      </c>
    </row>
    <row r="29" spans="1:9" ht="15.75" customHeight="1" x14ac:dyDescent="0.2">
      <c r="A29" s="42" t="s">
        <v>29</v>
      </c>
      <c r="B29" s="21">
        <v>20</v>
      </c>
      <c r="C29" s="22">
        <v>187</v>
      </c>
      <c r="D29" s="21">
        <v>29</v>
      </c>
      <c r="E29" s="22">
        <v>237</v>
      </c>
      <c r="F29" s="21">
        <v>11</v>
      </c>
      <c r="G29" s="22">
        <v>205</v>
      </c>
      <c r="H29" s="23">
        <f t="shared" si="2"/>
        <v>60</v>
      </c>
      <c r="I29" s="24">
        <f t="shared" si="0"/>
        <v>629</v>
      </c>
    </row>
    <row r="30" spans="1:9" ht="15.75" customHeight="1" x14ac:dyDescent="0.2">
      <c r="A30" s="18" t="s">
        <v>12</v>
      </c>
      <c r="B30" s="25">
        <f t="shared" ref="B30:I30" si="3">SUM(B11:B29)</f>
        <v>2694</v>
      </c>
      <c r="C30" s="25">
        <f t="shared" si="3"/>
        <v>285901</v>
      </c>
      <c r="D30" s="25">
        <f t="shared" si="3"/>
        <v>17606</v>
      </c>
      <c r="E30" s="25">
        <f t="shared" si="3"/>
        <v>335832</v>
      </c>
      <c r="F30" s="25">
        <f t="shared" si="3"/>
        <v>12279</v>
      </c>
      <c r="G30" s="25">
        <f t="shared" si="3"/>
        <v>283071</v>
      </c>
      <c r="H30" s="25">
        <f t="shared" si="3"/>
        <v>32579</v>
      </c>
      <c r="I30" s="25">
        <f t="shared" si="3"/>
        <v>904804</v>
      </c>
    </row>
    <row r="31" spans="1:9" ht="15.75" customHeight="1" x14ac:dyDescent="0.2"/>
    <row r="32" spans="1:9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sheetProtection algorithmName="SHA-512" hashValue="+R0ODQSSTtBkMKRzBQr0wXerFUif0S69FNzeV/iXniFW3QALzrXrbAdXstTUxON/LI5fnDL1djYxLM4bGUgTvA==" saltValue="8H2RHqHkaIib9HkzA2rWgQ==" spinCount="100000" sheet="1" objects="1" scenarios="1"/>
  <mergeCells count="6">
    <mergeCell ref="A8:I8"/>
    <mergeCell ref="A9:A10"/>
    <mergeCell ref="B9:C9"/>
    <mergeCell ref="D9:E9"/>
    <mergeCell ref="F9:G9"/>
    <mergeCell ref="H9:I10"/>
  </mergeCells>
  <pageMargins left="0.7" right="0.7" top="0.75" bottom="0.75" header="0" footer="0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9:I1000"/>
  <sheetViews>
    <sheetView showGridLines="0" workbookViewId="0">
      <selection activeCell="A9" sqref="A9:I9"/>
    </sheetView>
  </sheetViews>
  <sheetFormatPr baseColWidth="10" defaultColWidth="14.5" defaultRowHeight="15" customHeight="1" x14ac:dyDescent="0.2"/>
  <cols>
    <col min="1" max="1" width="35.1640625" customWidth="1"/>
    <col min="2" max="7" width="10.6640625" customWidth="1"/>
    <col min="8" max="8" width="11.1640625" customWidth="1"/>
    <col min="9" max="9" width="12" customWidth="1"/>
    <col min="10" max="26" width="10.6640625" customWidth="1"/>
  </cols>
  <sheetData>
    <row r="9" spans="1:9" ht="23" x14ac:dyDescent="0.3">
      <c r="A9" s="65" t="s">
        <v>40</v>
      </c>
      <c r="B9" s="66"/>
      <c r="C9" s="66"/>
      <c r="D9" s="66"/>
      <c r="E9" s="66"/>
      <c r="F9" s="66"/>
      <c r="G9" s="66"/>
      <c r="H9" s="66"/>
      <c r="I9" s="66"/>
    </row>
    <row r="10" spans="1:9" x14ac:dyDescent="0.2">
      <c r="A10" s="69" t="s">
        <v>4</v>
      </c>
      <c r="B10" s="70" t="s">
        <v>60</v>
      </c>
      <c r="C10" s="71"/>
      <c r="D10" s="70" t="s">
        <v>61</v>
      </c>
      <c r="E10" s="71"/>
      <c r="F10" s="70" t="s">
        <v>62</v>
      </c>
      <c r="G10" s="71"/>
      <c r="H10" s="69" t="s">
        <v>12</v>
      </c>
      <c r="I10" s="50"/>
    </row>
    <row r="11" spans="1:9" ht="45" x14ac:dyDescent="0.2">
      <c r="A11" s="50"/>
      <c r="B11" s="34" t="s">
        <v>13</v>
      </c>
      <c r="C11" s="34" t="s">
        <v>3</v>
      </c>
      <c r="D11" s="34" t="s">
        <v>13</v>
      </c>
      <c r="E11" s="34" t="s">
        <v>3</v>
      </c>
      <c r="F11" s="34" t="s">
        <v>13</v>
      </c>
      <c r="G11" s="34" t="s">
        <v>3</v>
      </c>
      <c r="H11" s="50"/>
      <c r="I11" s="50"/>
    </row>
    <row r="12" spans="1:9" ht="45" x14ac:dyDescent="0.2">
      <c r="A12" s="40" t="s">
        <v>41</v>
      </c>
      <c r="B12" s="7">
        <v>0</v>
      </c>
      <c r="C12" s="8">
        <v>83333</v>
      </c>
      <c r="D12" s="7">
        <v>0</v>
      </c>
      <c r="E12" s="8">
        <v>83333</v>
      </c>
      <c r="F12" s="19">
        <v>0</v>
      </c>
      <c r="G12" s="8">
        <v>83333</v>
      </c>
      <c r="H12" s="9">
        <f>SUM(B12+D12+F12)</f>
        <v>0</v>
      </c>
      <c r="I12" s="10">
        <f>C12+E12+G12</f>
        <v>249999</v>
      </c>
    </row>
    <row r="13" spans="1:9" ht="45" x14ac:dyDescent="0.2">
      <c r="A13" s="40" t="s">
        <v>42</v>
      </c>
      <c r="B13" s="7">
        <v>0</v>
      </c>
      <c r="C13" s="8">
        <v>6621</v>
      </c>
      <c r="D13" s="7">
        <v>0</v>
      </c>
      <c r="E13" s="8">
        <v>6621</v>
      </c>
      <c r="F13" s="7"/>
      <c r="G13" s="8">
        <v>6621</v>
      </c>
      <c r="H13" s="9">
        <f>F13+D13+B13</f>
        <v>0</v>
      </c>
      <c r="I13" s="10">
        <f>C13+E13+G13</f>
        <v>19863</v>
      </c>
    </row>
    <row r="14" spans="1:9" x14ac:dyDescent="0.2">
      <c r="A14" s="44" t="s">
        <v>43</v>
      </c>
      <c r="B14" s="7">
        <v>561</v>
      </c>
      <c r="C14" s="8">
        <v>5248</v>
      </c>
      <c r="D14" s="7">
        <v>1056</v>
      </c>
      <c r="E14" s="8">
        <v>6022</v>
      </c>
      <c r="F14" s="7">
        <v>1604</v>
      </c>
      <c r="G14" s="8">
        <v>2500</v>
      </c>
      <c r="H14" s="9">
        <f>F14+D14+B14</f>
        <v>3221</v>
      </c>
      <c r="I14" s="10">
        <f>C14+E14+G14</f>
        <v>13770</v>
      </c>
    </row>
    <row r="15" spans="1:9" x14ac:dyDescent="0.2">
      <c r="A15" s="27" t="s">
        <v>12</v>
      </c>
      <c r="B15" s="32">
        <f t="shared" ref="B15:I15" si="0">SUM(B12:B14)</f>
        <v>561</v>
      </c>
      <c r="C15" s="32">
        <f t="shared" si="0"/>
        <v>95202</v>
      </c>
      <c r="D15" s="32">
        <f t="shared" si="0"/>
        <v>1056</v>
      </c>
      <c r="E15" s="32">
        <f t="shared" si="0"/>
        <v>95976</v>
      </c>
      <c r="F15" s="32">
        <f t="shared" si="0"/>
        <v>1604</v>
      </c>
      <c r="G15" s="32">
        <f t="shared" si="0"/>
        <v>92454</v>
      </c>
      <c r="H15" s="11">
        <f t="shared" si="0"/>
        <v>3221</v>
      </c>
      <c r="I15" s="11">
        <f t="shared" si="0"/>
        <v>283632</v>
      </c>
    </row>
    <row r="21" ht="15.75" customHeight="1" x14ac:dyDescent="0.2"/>
    <row r="22" ht="15.75" customHeight="1" x14ac:dyDescent="0.2"/>
    <row r="23" ht="15.75" customHeight="1" x14ac:dyDescent="0.2"/>
    <row r="24" ht="15.75" customHeight="1" x14ac:dyDescent="0.2"/>
    <row r="25" ht="15.75" customHeight="1" x14ac:dyDescent="0.2"/>
    <row r="26" ht="15.75" customHeight="1" x14ac:dyDescent="0.2"/>
    <row r="27" ht="15.75" customHeight="1" x14ac:dyDescent="0.2"/>
    <row r="28" ht="15.75" customHeight="1" x14ac:dyDescent="0.2"/>
    <row r="29" ht="15.75" customHeight="1" x14ac:dyDescent="0.2"/>
    <row r="30" ht="15.75" customHeight="1" x14ac:dyDescent="0.2"/>
    <row r="31" ht="15.75" customHeight="1" x14ac:dyDescent="0.2"/>
    <row r="32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sheetProtection algorithmName="SHA-512" hashValue="dugh2FdnE3rNzKsV2eonsxGbe5xk4UJtRCEfu43nXpWIKvaYaL4qjv7p3WtgML0BFmYOjpNfprDaYWqEFcnyQQ==" saltValue="Qv8TNDuGQXhEQXYvZznKaQ==" spinCount="100000" sheet="1" objects="1" scenarios="1"/>
  <mergeCells count="6">
    <mergeCell ref="A9:I9"/>
    <mergeCell ref="A10:A11"/>
    <mergeCell ref="B10:C10"/>
    <mergeCell ref="D10:E10"/>
    <mergeCell ref="F10:G10"/>
    <mergeCell ref="H10:I11"/>
  </mergeCells>
  <pageMargins left="0.7" right="0.7" top="0.75" bottom="0.75" header="0" footer="0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7:J1000"/>
  <sheetViews>
    <sheetView showGridLines="0" tabSelected="1" topLeftCell="B1" zoomScale="80" zoomScaleNormal="80" workbookViewId="0">
      <selection activeCell="B7" sqref="B7:J7"/>
    </sheetView>
  </sheetViews>
  <sheetFormatPr baseColWidth="10" defaultColWidth="14.5" defaultRowHeight="15" customHeight="1" x14ac:dyDescent="0.2"/>
  <cols>
    <col min="1" max="1" width="10.6640625" customWidth="1"/>
    <col min="2" max="2" width="35.33203125" customWidth="1"/>
    <col min="3" max="26" width="10.6640625" customWidth="1"/>
  </cols>
  <sheetData>
    <row r="7" spans="2:10" ht="23" x14ac:dyDescent="0.3">
      <c r="B7" s="54" t="s">
        <v>10</v>
      </c>
      <c r="C7" s="67"/>
      <c r="D7" s="67"/>
      <c r="E7" s="67"/>
      <c r="F7" s="67"/>
      <c r="G7" s="67"/>
      <c r="H7" s="67"/>
      <c r="I7" s="67"/>
      <c r="J7" s="68"/>
    </row>
    <row r="8" spans="2:10" ht="15" customHeight="1" x14ac:dyDescent="0.2">
      <c r="B8" s="69" t="s">
        <v>4</v>
      </c>
      <c r="C8" s="59" t="s">
        <v>60</v>
      </c>
      <c r="D8" s="60"/>
      <c r="E8" s="59" t="s">
        <v>61</v>
      </c>
      <c r="F8" s="60"/>
      <c r="G8" s="59" t="s">
        <v>62</v>
      </c>
      <c r="H8" s="60"/>
      <c r="I8" s="69" t="s">
        <v>12</v>
      </c>
      <c r="J8" s="50"/>
    </row>
    <row r="9" spans="2:10" ht="45" x14ac:dyDescent="0.2">
      <c r="B9" s="50"/>
      <c r="C9" s="34" t="s">
        <v>13</v>
      </c>
      <c r="D9" s="34" t="s">
        <v>3</v>
      </c>
      <c r="E9" s="34" t="s">
        <v>13</v>
      </c>
      <c r="F9" s="34" t="s">
        <v>3</v>
      </c>
      <c r="G9" s="34" t="s">
        <v>13</v>
      </c>
      <c r="H9" s="34" t="s">
        <v>3</v>
      </c>
      <c r="I9" s="50"/>
      <c r="J9" s="50"/>
    </row>
    <row r="10" spans="2:10" x14ac:dyDescent="0.2">
      <c r="B10" s="42" t="s">
        <v>34</v>
      </c>
      <c r="C10" s="1">
        <v>0</v>
      </c>
      <c r="D10" s="5">
        <v>10</v>
      </c>
      <c r="E10" s="1">
        <v>1</v>
      </c>
      <c r="F10" s="5">
        <v>6</v>
      </c>
      <c r="G10" s="1">
        <v>0</v>
      </c>
      <c r="H10" s="5">
        <v>2</v>
      </c>
      <c r="I10" s="2">
        <f t="shared" ref="I10:I15" si="0">G10+E10+C10</f>
        <v>1</v>
      </c>
      <c r="J10" s="3">
        <f t="shared" ref="J10:J15" si="1">D10+F10+H10</f>
        <v>18</v>
      </c>
    </row>
    <row r="11" spans="2:10" x14ac:dyDescent="0.2">
      <c r="B11" s="42" t="s">
        <v>35</v>
      </c>
      <c r="C11" s="1">
        <v>53</v>
      </c>
      <c r="D11" s="5">
        <v>164</v>
      </c>
      <c r="E11" s="1">
        <v>32</v>
      </c>
      <c r="F11" s="5">
        <v>158</v>
      </c>
      <c r="G11" s="1">
        <v>38</v>
      </c>
      <c r="H11" s="5">
        <v>119</v>
      </c>
      <c r="I11" s="2">
        <f t="shared" si="0"/>
        <v>123</v>
      </c>
      <c r="J11" s="3">
        <f t="shared" si="1"/>
        <v>441</v>
      </c>
    </row>
    <row r="12" spans="2:10" x14ac:dyDescent="0.2">
      <c r="B12" s="42" t="s">
        <v>36</v>
      </c>
      <c r="C12" s="1">
        <v>0</v>
      </c>
      <c r="D12" s="5">
        <v>2</v>
      </c>
      <c r="E12" s="1">
        <v>0</v>
      </c>
      <c r="F12" s="5">
        <v>1</v>
      </c>
      <c r="G12" s="1">
        <v>0</v>
      </c>
      <c r="H12" s="5">
        <v>0</v>
      </c>
      <c r="I12" s="2">
        <f t="shared" si="0"/>
        <v>0</v>
      </c>
      <c r="J12" s="3">
        <f t="shared" si="1"/>
        <v>3</v>
      </c>
    </row>
    <row r="13" spans="2:10" x14ac:dyDescent="0.2">
      <c r="B13" s="42" t="s">
        <v>37</v>
      </c>
      <c r="C13" s="1">
        <v>0</v>
      </c>
      <c r="D13" s="5">
        <v>0</v>
      </c>
      <c r="E13" s="1">
        <v>0</v>
      </c>
      <c r="F13" s="5">
        <v>0</v>
      </c>
      <c r="G13" s="1">
        <v>0</v>
      </c>
      <c r="H13" s="5">
        <v>0</v>
      </c>
      <c r="I13" s="2">
        <f t="shared" si="0"/>
        <v>0</v>
      </c>
      <c r="J13" s="3">
        <f t="shared" si="1"/>
        <v>0</v>
      </c>
    </row>
    <row r="14" spans="2:10" x14ac:dyDescent="0.2">
      <c r="B14" s="42" t="s">
        <v>38</v>
      </c>
      <c r="C14" s="1">
        <v>33</v>
      </c>
      <c r="D14" s="5">
        <v>60</v>
      </c>
      <c r="E14" s="1">
        <v>9</v>
      </c>
      <c r="F14" s="5">
        <v>229</v>
      </c>
      <c r="G14" s="1">
        <v>17</v>
      </c>
      <c r="H14" s="5">
        <v>24</v>
      </c>
      <c r="I14" s="2">
        <f t="shared" si="0"/>
        <v>59</v>
      </c>
      <c r="J14" s="3">
        <f t="shared" si="1"/>
        <v>313</v>
      </c>
    </row>
    <row r="15" spans="2:10" ht="30" x14ac:dyDescent="0.2">
      <c r="B15" s="43" t="s">
        <v>39</v>
      </c>
      <c r="C15" s="1">
        <v>6</v>
      </c>
      <c r="D15" s="5">
        <v>16</v>
      </c>
      <c r="E15" s="1">
        <v>138</v>
      </c>
      <c r="F15" s="5">
        <v>13</v>
      </c>
      <c r="G15" s="1">
        <v>1</v>
      </c>
      <c r="H15" s="5">
        <v>6</v>
      </c>
      <c r="I15" s="2">
        <f t="shared" si="0"/>
        <v>145</v>
      </c>
      <c r="J15" s="3">
        <f t="shared" si="1"/>
        <v>35</v>
      </c>
    </row>
    <row r="16" spans="2:10" x14ac:dyDescent="0.2">
      <c r="B16" s="18" t="s">
        <v>12</v>
      </c>
      <c r="C16" s="31">
        <f t="shared" ref="C16:J16" si="2">SUM(C10:C15)</f>
        <v>92</v>
      </c>
      <c r="D16" s="31">
        <f t="shared" si="2"/>
        <v>252</v>
      </c>
      <c r="E16" s="31">
        <f t="shared" si="2"/>
        <v>180</v>
      </c>
      <c r="F16" s="31">
        <f t="shared" si="2"/>
        <v>407</v>
      </c>
      <c r="G16" s="31">
        <f t="shared" si="2"/>
        <v>56</v>
      </c>
      <c r="H16" s="31">
        <f t="shared" si="2"/>
        <v>151</v>
      </c>
      <c r="I16" s="4">
        <f t="shared" si="2"/>
        <v>328</v>
      </c>
      <c r="J16" s="4">
        <f t="shared" si="2"/>
        <v>810</v>
      </c>
    </row>
    <row r="21" ht="15.75" customHeight="1" x14ac:dyDescent="0.2"/>
    <row r="22" ht="15.75" customHeight="1" x14ac:dyDescent="0.2"/>
    <row r="23" ht="15.75" customHeight="1" x14ac:dyDescent="0.2"/>
    <row r="24" ht="15.75" customHeight="1" x14ac:dyDescent="0.2"/>
    <row r="25" ht="15.75" customHeight="1" x14ac:dyDescent="0.2"/>
    <row r="26" ht="15.75" customHeight="1" x14ac:dyDescent="0.2"/>
    <row r="27" ht="15.75" customHeight="1" x14ac:dyDescent="0.2"/>
    <row r="28" ht="15.75" customHeight="1" x14ac:dyDescent="0.2"/>
    <row r="29" ht="15.75" customHeight="1" x14ac:dyDescent="0.2"/>
    <row r="30" ht="15.75" customHeight="1" x14ac:dyDescent="0.2"/>
    <row r="31" ht="15.75" customHeight="1" x14ac:dyDescent="0.2"/>
    <row r="32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sheetProtection algorithmName="SHA-512" hashValue="TKCv1l9Bcn/fng5Kk76jQiDRfZt4LAk3Jj36u6TLSbi4KI5QTYGc/+7edSXNULohbu+D+5dODaakYwGumCLi1A==" saltValue="YKsfX6DQP3ldC1Tx4FsexA==" spinCount="100000" sheet="1" objects="1" scenarios="1"/>
  <mergeCells count="6">
    <mergeCell ref="B7:J7"/>
    <mergeCell ref="B8:B9"/>
    <mergeCell ref="C8:D8"/>
    <mergeCell ref="E8:F8"/>
    <mergeCell ref="G8:H8"/>
    <mergeCell ref="I8:J9"/>
  </mergeCells>
  <pageMargins left="0.7" right="0.7" top="0.75" bottom="0.75" header="0" footer="0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5:I1000"/>
  <sheetViews>
    <sheetView showGridLines="0" topLeftCell="A3" workbookViewId="0">
      <selection activeCell="I31" sqref="I31"/>
    </sheetView>
  </sheetViews>
  <sheetFormatPr baseColWidth="10" defaultColWidth="14.5" defaultRowHeight="15" customHeight="1" x14ac:dyDescent="0.2"/>
  <cols>
    <col min="1" max="1" width="37.83203125" customWidth="1"/>
    <col min="2" max="26" width="10.6640625" customWidth="1"/>
  </cols>
  <sheetData>
    <row r="5" spans="1:9" ht="23" x14ac:dyDescent="0.2">
      <c r="A5" s="72" t="s">
        <v>11</v>
      </c>
      <c r="B5" s="46"/>
      <c r="C5" s="46"/>
      <c r="D5" s="46"/>
      <c r="E5" s="46"/>
      <c r="F5" s="46"/>
      <c r="G5" s="46"/>
      <c r="H5" s="46"/>
      <c r="I5" s="46"/>
    </row>
    <row r="6" spans="1:9" x14ac:dyDescent="0.2">
      <c r="A6" s="73" t="s">
        <v>4</v>
      </c>
      <c r="B6" s="74" t="s">
        <v>60</v>
      </c>
      <c r="C6" s="48"/>
      <c r="D6" s="74" t="s">
        <v>61</v>
      </c>
      <c r="E6" s="48"/>
      <c r="F6" s="74" t="s">
        <v>62</v>
      </c>
      <c r="G6" s="48"/>
      <c r="H6" s="73" t="s">
        <v>12</v>
      </c>
      <c r="I6" s="46"/>
    </row>
    <row r="7" spans="1:9" ht="45" x14ac:dyDescent="0.2">
      <c r="A7" s="46"/>
      <c r="B7" s="6" t="s">
        <v>13</v>
      </c>
      <c r="C7" s="6" t="s">
        <v>3</v>
      </c>
      <c r="D7" s="6" t="s">
        <v>13</v>
      </c>
      <c r="E7" s="6" t="s">
        <v>3</v>
      </c>
      <c r="F7" s="6" t="s">
        <v>13</v>
      </c>
      <c r="G7" s="6" t="s">
        <v>3</v>
      </c>
      <c r="H7" s="46"/>
      <c r="I7" s="46"/>
    </row>
    <row r="8" spans="1:9" ht="30" x14ac:dyDescent="0.2">
      <c r="A8" s="40" t="s">
        <v>54</v>
      </c>
      <c r="B8" s="7">
        <v>1984</v>
      </c>
      <c r="C8" s="8">
        <v>12555</v>
      </c>
      <c r="D8" s="7">
        <v>1761</v>
      </c>
      <c r="E8" s="8">
        <v>12200</v>
      </c>
      <c r="F8" s="7">
        <v>896</v>
      </c>
      <c r="G8" s="8">
        <v>4572</v>
      </c>
      <c r="H8" s="9">
        <f>F8+D8+B8</f>
        <v>4641</v>
      </c>
      <c r="I8" s="10">
        <f>C8+E8+G8</f>
        <v>29327</v>
      </c>
    </row>
    <row r="9" spans="1:9" x14ac:dyDescent="0.2">
      <c r="A9" s="40" t="s">
        <v>49</v>
      </c>
      <c r="B9" s="7">
        <v>772</v>
      </c>
      <c r="C9" s="8">
        <v>5961</v>
      </c>
      <c r="D9" s="7">
        <v>1500</v>
      </c>
      <c r="E9" s="8">
        <v>4710</v>
      </c>
      <c r="F9" s="7">
        <v>723</v>
      </c>
      <c r="G9" s="8">
        <v>3159</v>
      </c>
      <c r="H9" s="9">
        <f>F9+D9+B9</f>
        <v>2995</v>
      </c>
      <c r="I9" s="10">
        <f>C9+E9+G9</f>
        <v>13830</v>
      </c>
    </row>
    <row r="10" spans="1:9" x14ac:dyDescent="0.2">
      <c r="A10" s="40" t="s">
        <v>50</v>
      </c>
      <c r="B10" s="7">
        <v>4781</v>
      </c>
      <c r="C10" s="8">
        <v>7469</v>
      </c>
      <c r="D10" s="7">
        <v>4516</v>
      </c>
      <c r="E10" s="8">
        <v>8378</v>
      </c>
      <c r="F10" s="7">
        <v>2684</v>
      </c>
      <c r="G10" s="8">
        <v>6063</v>
      </c>
      <c r="H10" s="9">
        <f>F10+D10+B10</f>
        <v>11981</v>
      </c>
      <c r="I10" s="10">
        <f>C10+E10+G10</f>
        <v>21910</v>
      </c>
    </row>
    <row r="11" spans="1:9" ht="30" x14ac:dyDescent="0.2">
      <c r="A11" s="40" t="s">
        <v>51</v>
      </c>
      <c r="B11" s="7">
        <v>0</v>
      </c>
      <c r="C11" s="8">
        <v>0</v>
      </c>
      <c r="D11" s="7">
        <v>0</v>
      </c>
      <c r="E11" s="8">
        <v>0</v>
      </c>
      <c r="F11" s="7">
        <v>0</v>
      </c>
      <c r="G11" s="8">
        <v>0</v>
      </c>
      <c r="H11" s="9">
        <f>F11+D11+B11</f>
        <v>0</v>
      </c>
      <c r="I11" s="10">
        <f>C11+E11+G11</f>
        <v>0</v>
      </c>
    </row>
    <row r="12" spans="1:9" ht="30" x14ac:dyDescent="0.2">
      <c r="A12" s="40" t="s">
        <v>52</v>
      </c>
      <c r="B12" s="7">
        <v>0</v>
      </c>
      <c r="C12" s="8">
        <v>160</v>
      </c>
      <c r="D12" s="7">
        <v>0</v>
      </c>
      <c r="E12" s="8">
        <v>160</v>
      </c>
      <c r="F12" s="7">
        <v>0</v>
      </c>
      <c r="G12" s="8">
        <v>160</v>
      </c>
      <c r="H12" s="9">
        <f>F12+D12+B12</f>
        <v>0</v>
      </c>
      <c r="I12" s="10">
        <f>C12+E12+G12</f>
        <v>480</v>
      </c>
    </row>
    <row r="13" spans="1:9" x14ac:dyDescent="0.2">
      <c r="A13" s="14" t="s">
        <v>12</v>
      </c>
      <c r="B13" s="32">
        <f t="shared" ref="B13:I13" si="0">SUM(B8:B12)</f>
        <v>7537</v>
      </c>
      <c r="C13" s="32">
        <f t="shared" si="0"/>
        <v>26145</v>
      </c>
      <c r="D13" s="32">
        <f t="shared" si="0"/>
        <v>7777</v>
      </c>
      <c r="E13" s="32">
        <f t="shared" si="0"/>
        <v>25448</v>
      </c>
      <c r="F13" s="32">
        <f t="shared" si="0"/>
        <v>4303</v>
      </c>
      <c r="G13" s="32">
        <f t="shared" si="0"/>
        <v>13954</v>
      </c>
      <c r="H13" s="11">
        <f t="shared" si="0"/>
        <v>19617</v>
      </c>
      <c r="I13" s="11">
        <f t="shared" si="0"/>
        <v>65547</v>
      </c>
    </row>
    <row r="21" ht="15.75" customHeight="1" x14ac:dyDescent="0.2"/>
    <row r="22" ht="15.75" customHeight="1" x14ac:dyDescent="0.2"/>
    <row r="23" ht="15.75" customHeight="1" x14ac:dyDescent="0.2"/>
    <row r="24" ht="15.75" customHeight="1" x14ac:dyDescent="0.2"/>
    <row r="25" ht="15.75" customHeight="1" x14ac:dyDescent="0.2"/>
    <row r="26" ht="15.75" customHeight="1" x14ac:dyDescent="0.2"/>
    <row r="27" ht="15.75" customHeight="1" x14ac:dyDescent="0.2"/>
    <row r="28" ht="15.75" customHeight="1" x14ac:dyDescent="0.2"/>
    <row r="29" ht="15.75" customHeight="1" x14ac:dyDescent="0.2"/>
    <row r="30" ht="15.75" customHeight="1" x14ac:dyDescent="0.2"/>
    <row r="31" ht="15.75" customHeight="1" x14ac:dyDescent="0.2"/>
    <row r="32" ht="15.75" customHeight="1" x14ac:dyDescent="0.2"/>
    <row r="33" ht="15.75" customHeight="1" x14ac:dyDescent="0.2"/>
    <row r="34" ht="15.75" customHeight="1" x14ac:dyDescent="0.2"/>
    <row r="35" ht="15.75" customHeight="1" x14ac:dyDescent="0.2"/>
    <row r="36" ht="15.75" customHeight="1" x14ac:dyDescent="0.2"/>
    <row r="37" ht="15.75" customHeight="1" x14ac:dyDescent="0.2"/>
    <row r="38" ht="15.75" customHeight="1" x14ac:dyDescent="0.2"/>
    <row r="39" ht="15.75" customHeight="1" x14ac:dyDescent="0.2"/>
    <row r="40" ht="15.75" customHeight="1" x14ac:dyDescent="0.2"/>
    <row r="41" ht="15.75" customHeight="1" x14ac:dyDescent="0.2"/>
    <row r="42" ht="15.75" customHeight="1" x14ac:dyDescent="0.2"/>
    <row r="43" ht="15.75" customHeight="1" x14ac:dyDescent="0.2"/>
    <row r="44" ht="15.75" customHeight="1" x14ac:dyDescent="0.2"/>
    <row r="45" ht="15.75" customHeight="1" x14ac:dyDescent="0.2"/>
    <row r="46" ht="15.75" customHeight="1" x14ac:dyDescent="0.2"/>
    <row r="47" ht="15.75" customHeight="1" x14ac:dyDescent="0.2"/>
    <row r="48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6">
    <mergeCell ref="A5:I5"/>
    <mergeCell ref="A6:A7"/>
    <mergeCell ref="B6:C6"/>
    <mergeCell ref="D6:E6"/>
    <mergeCell ref="F6:G6"/>
    <mergeCell ref="H6:I7"/>
  </mergeCells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Resumen General</vt:lpstr>
      <vt:lpstr>Data para Graficos</vt:lpstr>
      <vt:lpstr>Gestión de Acogida</vt:lpstr>
      <vt:lpstr>Gestión Educación, Cultura y Re</vt:lpstr>
      <vt:lpstr>Gestión de Salud</vt:lpstr>
      <vt:lpstr>Gestión Económica </vt:lpstr>
      <vt:lpstr>Gestión Legal</vt:lpstr>
      <vt:lpstr>Gestión Social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Orlando Beato</dc:creator>
  <cp:lastModifiedBy>Planificacion Conape</cp:lastModifiedBy>
  <dcterms:created xsi:type="dcterms:W3CDTF">2023-04-19T16:05:50Z</dcterms:created>
  <dcterms:modified xsi:type="dcterms:W3CDTF">2024-04-30T19:56:12Z</dcterms:modified>
</cp:coreProperties>
</file>