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JECUCION ACUMULADA" sheetId="1" r:id="rId4"/>
  </sheets>
  <definedNames/>
  <calcPr/>
  <extLst>
    <ext uri="GoogleSheetsCustomDataVersion2">
      <go:sheetsCustomData xmlns:go="http://customooxmlschemas.google.com/" r:id="rId5" roundtripDataChecksum="kqQnB+h3KEoKiiKyNKeBHCKnFkjYbaVrMPZDMSwAuxo="/>
    </ext>
  </extLst>
</workbook>
</file>

<file path=xl/sharedStrings.xml><?xml version="1.0" encoding="utf-8"?>
<sst xmlns="http://schemas.openxmlformats.org/spreadsheetml/2006/main" count="91" uniqueCount="91">
  <si>
    <t>DESDE  01 DE ENERO HASTA EL 29 DE FEBRERO, AÑO 2024</t>
  </si>
  <si>
    <t xml:space="preserve">Ejecución de Gastos y Aplicaciones Financieras </t>
  </si>
  <si>
    <t>VALORES EN RD$</t>
  </si>
  <si>
    <t>Detalle</t>
  </si>
  <si>
    <t>`PRESUPUESTO APROBADO</t>
  </si>
  <si>
    <t>ENERO</t>
  </si>
  <si>
    <t>FEBRERO</t>
  </si>
  <si>
    <t>TOTAL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</si>
  <si>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</si>
  <si>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</si>
  <si>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</si>
  <si>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</si>
  <si>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</si>
  <si>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</si>
  <si>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</si>
  <si>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</si>
  <si>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</si>
  <si>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</si>
  <si>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</si>
  <si>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</si>
  <si>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</si>
  <si>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</si>
  <si>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</si>
  <si>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</si>
  <si>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</si>
  <si>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</si>
  <si>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</si>
  <si>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</si>
  <si>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</si>
  <si>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</si>
  <si>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</si>
  <si>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</si>
  <si>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</si>
  <si>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</si>
  <si>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</si>
  <si>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</si>
  <si>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</si>
  <si>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</si>
  <si>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</si>
  <si>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</si>
  <si>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</si>
  <si>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</si>
  <si>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</si>
  <si>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</si>
  <si>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</si>
  <si>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</si>
  <si>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</si>
  <si>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</si>
  <si>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</si>
  <si>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</si>
  <si>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</si>
  <si>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</si>
  <si>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</si>
  <si>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</si>
  <si>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</si>
  <si>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</si>
  <si>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</si>
  <si>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</si>
  <si>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BIOLÓGICOS CULTIVABLES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</si>
  <si>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</si>
  <si>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</si>
  <si>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</si>
  <si>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</si>
  <si>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</si>
  <si>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</si>
  <si>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ASIGNAN DURANTE EL EJERCICIO PARA INVERSIÓN (ART. 32 Y 33 LEY 423-06)</t>
  </si>
  <si>
    <t>2.8 - ADQUISICIÓN DE ACTIVOS FINANCIEROS CON FINES DE POLÍTICA</t>
  </si>
  <si>
    <t>2.8.1 - CONCESIÓN DE PRÉSTAMOS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</si>
  <si>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</si>
  <si>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</si>
  <si>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</si>
  <si>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PÚBLICA EXTERNA</t>
  </si>
  <si>
    <t>2.9.4 - COMISIONES Y OTROS GASTOS BANCARIOS DE LA DEUDA PÚBLICA</t>
  </si>
  <si>
    <t>Total Gastos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</si>
  <si>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</si>
  <si>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</si>
  <si>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</si>
  <si>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</si>
  <si>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</si>
  <si>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</si>
  <si>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</si>
  <si>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</si>
  <si>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</si>
  <si>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</si>
  <si>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</si>
  <si>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Notas:</t>
  </si>
  <si>
    <t xml:space="preserve">1. Gasto devengado. 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</si>
  <si>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</si>
  <si>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</si>
  <si>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4. Fecha de imputación: último día del mes analizado</t>
  </si>
  <si>
    <t>5. Fecha de registro: el día 10 del mes siguiente al mes analizado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</si>
</sst>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_(* #,##0_);_(* \(#,##0\);_(* &quot;-&quot;??_);_(@_)"/>
  </numFmts>
  <fonts count="10">
    <font>
      <sz val="11.0"/>
      <color theme="1"/>
      <name val="Calibri"/>
      <scheme val="minor"/>
    </font>
    <font>
      <b/>
      <sz val="14.0"/>
      <color theme="1"/>
      <name val="Calibri"/>
    </font>
    <font>
      <b/>
      <sz val="14.0"/>
      <color theme="1"/>
      <name val="Book Antiqua"/>
    </font>
    <font>
      <sz val="11.0"/>
      <color theme="1"/>
      <name val="Calibri"/>
    </font>
    <font>
      <b/>
      <sz val="13.0"/>
      <color theme="1"/>
      <name val="Book Antiqua"/>
    </font>
    <font>
      <b/>
      <sz val="12.0"/>
      <color theme="1"/>
      <name val="Book Antiqua"/>
    </font>
    <font>
      <color theme="1"/>
      <name val="Book Antiqua"/>
    </font>
    <font>
      <b/>
      <sz val="11.0"/>
      <color theme="1"/>
      <name val="Book Antiqua"/>
    </font>
    <font>
      <sz val="11.0"/>
      <color theme="1"/>
      <name val="Book Antiqua"/>
    </font>
    <font>
      <b/>
      <sz val="11.0"/>
      <color theme="1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9CC2E5"/>
        <bgColor rgb="FF9CC2E5"/>
      </patternFill>
    </fill>
    <fill>
      <patternFill patternType="solid">
        <fgColor rgb="FFDEEAF6"/>
        <bgColor rgb="FFDEEAF6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35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vertical="center" wrapText="1"/>
    </xf>
    <xf borderId="0" fillId="0" fontId="1" numFmtId="0" xfId="0" applyFont="1"/>
    <xf borderId="0" fillId="0" fontId="2" numFmtId="0" xfId="0" applyAlignment="1" applyFont="1">
      <alignment horizontal="center" shrinkToFit="0" vertical="center" wrapText="1"/>
    </xf>
    <xf borderId="0" fillId="0" fontId="3" numFmtId="0" xfId="0" applyAlignment="1" applyFont="1">
      <alignment horizontal="left"/>
    </xf>
    <xf borderId="0" fillId="0" fontId="4" numFmtId="0" xfId="0" applyAlignment="1" applyFont="1">
      <alignment horizontal="center" readingOrder="0" shrinkToFit="0" vertical="center" wrapText="1"/>
    </xf>
    <xf borderId="0" fillId="0" fontId="4" numFmtId="0" xfId="0" applyAlignment="1" applyFont="1">
      <alignment horizontal="center" shrinkToFit="0" vertical="center" wrapText="1"/>
    </xf>
    <xf borderId="0" fillId="0" fontId="5" numFmtId="0" xfId="0" applyAlignment="1" applyFont="1">
      <alignment horizontal="center" readingOrder="0"/>
    </xf>
    <xf borderId="0" fillId="0" fontId="6" numFmtId="0" xfId="0" applyFont="1"/>
    <xf borderId="1" fillId="2" fontId="5" numFmtId="0" xfId="0" applyAlignment="1" applyBorder="1" applyFill="1" applyFont="1">
      <alignment horizontal="center" shrinkToFit="0" vertical="center" wrapText="1"/>
    </xf>
    <xf borderId="0" fillId="0" fontId="3" numFmtId="164" xfId="0" applyFont="1" applyNumberFormat="1"/>
    <xf borderId="1" fillId="0" fontId="7" numFmtId="0" xfId="0" applyAlignment="1" applyBorder="1" applyFont="1">
      <alignment horizontal="left" shrinkToFit="0" vertical="center" wrapText="1"/>
    </xf>
    <xf borderId="1" fillId="0" fontId="7" numFmtId="164" xfId="0" applyAlignment="1" applyBorder="1" applyFont="1" applyNumberFormat="1">
      <alignment horizontal="left" shrinkToFit="0" vertical="center" wrapText="1"/>
    </xf>
    <xf borderId="1" fillId="0" fontId="7" numFmtId="164" xfId="0" applyBorder="1" applyFont="1" applyNumberFormat="1"/>
    <xf borderId="1" fillId="0" fontId="7" numFmtId="164" xfId="0" applyAlignment="1" applyBorder="1" applyFont="1" applyNumberFormat="1">
      <alignment shrinkToFit="0" vertical="center" wrapText="1"/>
    </xf>
    <xf borderId="0" fillId="0" fontId="3" numFmtId="9" xfId="0" applyFont="1" applyNumberFormat="1"/>
    <xf borderId="1" fillId="0" fontId="8" numFmtId="0" xfId="0" applyAlignment="1" applyBorder="1" applyFont="1">
      <alignment horizontal="left" shrinkToFit="0" vertical="center" wrapText="1"/>
    </xf>
    <xf borderId="1" fillId="0" fontId="8" numFmtId="164" xfId="0" applyAlignment="1" applyBorder="1" applyFont="1" applyNumberFormat="1">
      <alignment shrinkToFit="0" vertical="center" wrapText="1"/>
    </xf>
    <xf borderId="1" fillId="0" fontId="8" numFmtId="164" xfId="0" applyBorder="1" applyFont="1" applyNumberFormat="1"/>
    <xf borderId="0" fillId="0" fontId="3" numFmtId="4" xfId="0" applyFont="1" applyNumberFormat="1"/>
    <xf borderId="1" fillId="0" fontId="8" numFmtId="4" xfId="0" applyBorder="1" applyFont="1" applyNumberFormat="1"/>
    <xf borderId="1" fillId="0" fontId="8" numFmtId="4" xfId="0" applyAlignment="1" applyBorder="1" applyFont="1" applyNumberFormat="1">
      <alignment shrinkToFit="0" vertical="center" wrapText="1"/>
    </xf>
    <xf borderId="1" fillId="0" fontId="8" numFmtId="0" xfId="0" applyAlignment="1" applyBorder="1" applyFont="1">
      <alignment horizontal="left" readingOrder="0" shrinkToFit="0" vertical="center" wrapText="1"/>
    </xf>
    <xf borderId="1" fillId="0" fontId="7" numFmtId="165" xfId="0" applyAlignment="1" applyBorder="1" applyFont="1" applyNumberFormat="1">
      <alignment shrinkToFit="0" vertical="center" wrapText="1"/>
    </xf>
    <xf borderId="1" fillId="0" fontId="7" numFmtId="0" xfId="0" applyAlignment="1" applyBorder="1" applyFont="1">
      <alignment horizontal="left" readingOrder="0" shrinkToFit="0" vertical="center" wrapText="1"/>
    </xf>
    <xf borderId="1" fillId="3" fontId="7" numFmtId="0" xfId="0" applyAlignment="1" applyBorder="1" applyFill="1" applyFont="1">
      <alignment horizontal="left" shrinkToFit="0" vertical="center" wrapText="1"/>
    </xf>
    <xf borderId="1" fillId="3" fontId="7" numFmtId="165" xfId="0" applyAlignment="1" applyBorder="1" applyFont="1" applyNumberFormat="1">
      <alignment horizontal="center" shrinkToFit="0" vertical="center" wrapText="1"/>
    </xf>
    <xf borderId="1" fillId="0" fontId="8" numFmtId="0" xfId="0" applyBorder="1" applyFont="1"/>
    <xf borderId="1" fillId="2" fontId="5" numFmtId="0" xfId="0" applyAlignment="1" applyBorder="1" applyFont="1">
      <alignment horizontal="left" shrinkToFit="0" vertical="center" wrapText="1"/>
    </xf>
    <xf borderId="1" fillId="2" fontId="7" numFmtId="164" xfId="0" applyAlignment="1" applyBorder="1" applyFont="1" applyNumberFormat="1">
      <alignment horizontal="center" shrinkToFit="0" vertical="center" wrapText="1"/>
    </xf>
    <xf borderId="0" fillId="0" fontId="8" numFmtId="164" xfId="0" applyFont="1" applyNumberFormat="1"/>
    <xf borderId="0" fillId="0" fontId="2" numFmtId="0" xfId="0" applyFont="1"/>
    <xf borderId="0" fillId="0" fontId="8" numFmtId="0" xfId="0" applyAlignment="1" applyFont="1">
      <alignment horizontal="left"/>
    </xf>
    <xf borderId="0" fillId="0" fontId="7" numFmtId="0" xfId="0" applyFont="1"/>
    <xf borderId="0" fillId="0" fontId="9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171450</xdr:colOff>
      <xdr:row>110</xdr:row>
      <xdr:rowOff>200025</xdr:rowOff>
    </xdr:from>
    <xdr:ext cx="3286125" cy="962025"/>
    <xdr:grpSp>
      <xdr:nvGrpSpPr>
        <xdr:cNvPr id="2" name="Shape 2" title="Dibujo"/>
        <xdr:cNvGrpSpPr/>
      </xdr:nvGrpSpPr>
      <xdr:grpSpPr>
        <a:xfrm>
          <a:off x="944350" y="663850"/>
          <a:ext cx="2875800" cy="831300"/>
          <a:chOff x="944350" y="663850"/>
          <a:chExt cx="2875800" cy="831300"/>
        </a:xfrm>
      </xdr:grpSpPr>
      <xdr:sp>
        <xdr:nvSpPr>
          <xdr:cNvPr id="3" name="Shape 3"/>
          <xdr:cNvSpPr txBox="1"/>
        </xdr:nvSpPr>
        <xdr:spPr>
          <a:xfrm>
            <a:off x="944350" y="663850"/>
            <a:ext cx="28758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974200" y="663850"/>
            <a:ext cx="2826000" cy="198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485775</xdr:colOff>
      <xdr:row>110</xdr:row>
      <xdr:rowOff>142875</xdr:rowOff>
    </xdr:from>
    <xdr:ext cx="2924175" cy="866775"/>
    <xdr:grpSp>
      <xdr:nvGrpSpPr>
        <xdr:cNvPr id="2" name="Shape 2" title="Dibujo"/>
        <xdr:cNvGrpSpPr/>
      </xdr:nvGrpSpPr>
      <xdr:grpSpPr>
        <a:xfrm>
          <a:off x="297525" y="604150"/>
          <a:ext cx="2905900" cy="846600"/>
          <a:chOff x="297525" y="604150"/>
          <a:chExt cx="2905900" cy="846600"/>
        </a:xfrm>
      </xdr:grpSpPr>
      <xdr:sp>
        <xdr:nvSpPr>
          <xdr:cNvPr id="5" name="Shape 5"/>
          <xdr:cNvSpPr txBox="1"/>
        </xdr:nvSpPr>
        <xdr:spPr>
          <a:xfrm>
            <a:off x="297525" y="604150"/>
            <a:ext cx="28860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317425" y="614100"/>
            <a:ext cx="28860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2</xdr:col>
      <xdr:colOff>1704975</xdr:colOff>
      <xdr:row>0</xdr:row>
      <xdr:rowOff>85725</xdr:rowOff>
    </xdr:from>
    <xdr:ext cx="4143375" cy="29337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0.71"/>
    <col customWidth="1" min="2" max="2" width="9.14"/>
    <col customWidth="1" min="3" max="3" width="43.57"/>
    <col customWidth="1" min="4" max="4" width="18.86"/>
    <col customWidth="1" min="5" max="5" width="16.14"/>
    <col customWidth="1" min="6" max="6" width="17.14"/>
    <col customWidth="1" min="7" max="7" width="19.71"/>
    <col customWidth="1" min="8" max="8" width="16.57"/>
    <col customWidth="1" min="9" max="9" width="21.0"/>
    <col customWidth="1" min="10" max="17" width="6.0"/>
    <col customWidth="1" min="18" max="19" width="7.0"/>
    <col customWidth="1" min="20" max="26" width="9.14"/>
  </cols>
  <sheetData>
    <row r="1">
      <c r="C1" s="1"/>
      <c r="D1" s="1"/>
      <c r="E1" s="1"/>
      <c r="F1" s="1"/>
      <c r="H1" s="2"/>
    </row>
    <row r="2">
      <c r="C2" s="1"/>
      <c r="D2" s="1"/>
      <c r="E2" s="1"/>
      <c r="F2" s="1"/>
      <c r="H2" s="2"/>
    </row>
    <row r="3">
      <c r="C3" s="1"/>
      <c r="D3" s="1"/>
      <c r="E3" s="1"/>
      <c r="F3" s="1"/>
      <c r="H3" s="2"/>
    </row>
    <row r="4">
      <c r="C4" s="1"/>
      <c r="D4" s="1"/>
      <c r="E4" s="1"/>
      <c r="F4" s="1"/>
      <c r="H4" s="2"/>
    </row>
    <row r="5">
      <c r="C5" s="1"/>
      <c r="D5" s="1"/>
      <c r="E5" s="1"/>
      <c r="F5" s="1"/>
      <c r="H5" s="2"/>
    </row>
    <row r="6">
      <c r="C6" s="1"/>
      <c r="D6" s="1"/>
      <c r="E6" s="1"/>
      <c r="F6" s="1"/>
      <c r="H6" s="2"/>
    </row>
    <row r="7">
      <c r="C7" s="1"/>
      <c r="D7" s="1"/>
      <c r="E7" s="1"/>
      <c r="F7" s="1"/>
      <c r="H7" s="2"/>
    </row>
    <row r="8">
      <c r="C8" s="1"/>
      <c r="D8" s="1"/>
      <c r="E8" s="1"/>
      <c r="F8" s="1"/>
      <c r="H8" s="2"/>
    </row>
    <row r="9">
      <c r="C9" s="1"/>
      <c r="D9" s="1"/>
      <c r="E9" s="1"/>
      <c r="F9" s="1"/>
      <c r="H9" s="2"/>
    </row>
    <row r="10">
      <c r="C10" s="1"/>
      <c r="D10" s="1"/>
      <c r="E10" s="1"/>
      <c r="F10" s="1"/>
      <c r="H10" s="2"/>
    </row>
    <row r="11">
      <c r="C11" s="1"/>
      <c r="D11" s="1"/>
      <c r="E11" s="1"/>
      <c r="F11" s="1"/>
      <c r="H11" s="2"/>
    </row>
    <row r="12">
      <c r="C12" s="1"/>
      <c r="D12" s="1"/>
      <c r="E12" s="1"/>
      <c r="F12" s="1"/>
      <c r="H12" s="2"/>
    </row>
    <row r="13">
      <c r="C13" s="1"/>
      <c r="E13" s="1"/>
      <c r="F13" s="1"/>
      <c r="H13" s="2"/>
    </row>
    <row r="14" ht="18.75" customHeight="1">
      <c r="C14" s="3"/>
      <c r="H14" s="4"/>
    </row>
    <row r="15" ht="18.75" customHeight="1">
      <c r="C15" s="5" t="s">
        <v>0</v>
      </c>
      <c r="H15" s="4"/>
    </row>
    <row r="16" ht="21.75" customHeight="1">
      <c r="C16" s="6" t="s">
        <v>1</v>
      </c>
      <c r="H16" s="4"/>
    </row>
    <row r="17">
      <c r="C17" s="7" t="s">
        <v>2</v>
      </c>
      <c r="H17" s="4"/>
    </row>
    <row r="18">
      <c r="C18" s="8"/>
      <c r="D18" s="8"/>
      <c r="E18" s="8"/>
      <c r="F18" s="8"/>
      <c r="G18" s="8"/>
      <c r="H18" s="4"/>
    </row>
    <row r="19">
      <c r="C19" s="9" t="s">
        <v>3</v>
      </c>
      <c r="D19" s="9" t="s">
        <v>4</v>
      </c>
      <c r="E19" s="9" t="s">
        <v>5</v>
      </c>
      <c r="F19" s="9" t="s">
        <v>6</v>
      </c>
      <c r="G19" s="9" t="s">
        <v>7</v>
      </c>
      <c r="H19" s="4"/>
      <c r="R19" s="10"/>
      <c r="S19" s="10"/>
    </row>
    <row r="20">
      <c r="C20" s="11" t="s">
        <v>8</v>
      </c>
      <c r="D20" s="12">
        <f t="shared" ref="D20:F20" si="1">+D21+D27+D37+D47+D63+D73</f>
        <v>1487749090</v>
      </c>
      <c r="E20" s="12">
        <f t="shared" si="1"/>
        <v>83071757.04</v>
      </c>
      <c r="F20" s="12">
        <f t="shared" si="1"/>
        <v>92592504.75</v>
      </c>
      <c r="G20" s="13">
        <f t="shared" ref="G20:G97" si="3">SUM(E20:F20)</f>
        <v>175664261.8</v>
      </c>
      <c r="J20" s="10"/>
      <c r="L20" s="10"/>
      <c r="M20" s="10"/>
      <c r="N20" s="10"/>
      <c r="O20" s="10"/>
      <c r="P20" s="10"/>
      <c r="Q20" s="10"/>
      <c r="R20" s="10"/>
      <c r="S20" s="10"/>
    </row>
    <row r="21">
      <c r="C21" s="11" t="s">
        <v>9</v>
      </c>
      <c r="D21" s="14">
        <f t="shared" ref="D21:F21" si="2">+D22+D23+D24+D25+D26</f>
        <v>745015223</v>
      </c>
      <c r="E21" s="14">
        <f t="shared" si="2"/>
        <v>48462463.04</v>
      </c>
      <c r="F21" s="14">
        <f t="shared" si="2"/>
        <v>48603710.53</v>
      </c>
      <c r="G21" s="13">
        <f t="shared" si="3"/>
        <v>97066173.57</v>
      </c>
      <c r="J21" s="15"/>
      <c r="T21" s="10"/>
    </row>
    <row r="22">
      <c r="C22" s="16" t="s">
        <v>10</v>
      </c>
      <c r="D22" s="17">
        <v>6.08863655E8</v>
      </c>
      <c r="E22" s="18">
        <v>4.16177258E7</v>
      </c>
      <c r="F22" s="18">
        <v>4.17257703E7</v>
      </c>
      <c r="G22" s="13">
        <f t="shared" si="3"/>
        <v>83343496.1</v>
      </c>
      <c r="H22" s="19"/>
    </row>
    <row r="23">
      <c r="C23" s="16" t="s">
        <v>11</v>
      </c>
      <c r="D23" s="17">
        <v>5.1080836E7</v>
      </c>
      <c r="E23" s="18">
        <v>516781.33</v>
      </c>
      <c r="F23" s="18">
        <v>531781.33</v>
      </c>
      <c r="G23" s="13">
        <f t="shared" si="3"/>
        <v>1048562.66</v>
      </c>
      <c r="H23" s="19"/>
      <c r="I23" s="19"/>
    </row>
    <row r="24">
      <c r="C24" s="16" t="s">
        <v>12</v>
      </c>
      <c r="D24" s="17">
        <v>150000.0</v>
      </c>
      <c r="E24" s="18">
        <v>0.0</v>
      </c>
      <c r="F24" s="18">
        <v>0.0</v>
      </c>
      <c r="G24" s="13">
        <f t="shared" si="3"/>
        <v>0</v>
      </c>
      <c r="H24" s="19"/>
      <c r="I24" s="19"/>
    </row>
    <row r="25">
      <c r="C25" s="16" t="s">
        <v>13</v>
      </c>
      <c r="D25" s="17">
        <v>0.0</v>
      </c>
      <c r="E25" s="18">
        <v>0.0</v>
      </c>
      <c r="F25" s="18">
        <v>0.0</v>
      </c>
      <c r="G25" s="13">
        <f t="shared" si="3"/>
        <v>0</v>
      </c>
      <c r="H25" s="19"/>
      <c r="I25" s="19"/>
    </row>
    <row r="26">
      <c r="C26" s="16" t="s">
        <v>14</v>
      </c>
      <c r="D26" s="17">
        <v>8.4920732E7</v>
      </c>
      <c r="E26" s="18">
        <v>6327955.91</v>
      </c>
      <c r="F26" s="18">
        <v>6346158.9</v>
      </c>
      <c r="G26" s="13">
        <f t="shared" si="3"/>
        <v>12674114.81</v>
      </c>
      <c r="H26" s="19"/>
      <c r="I26" s="19"/>
    </row>
    <row r="27">
      <c r="C27" s="11" t="s">
        <v>15</v>
      </c>
      <c r="D27" s="14">
        <f t="shared" ref="D27:F27" si="4">+D28+D29+D30+D31+D32+D33+D34+D35+D36</f>
        <v>64191127</v>
      </c>
      <c r="E27" s="14">
        <f t="shared" si="4"/>
        <v>2064215</v>
      </c>
      <c r="F27" s="14">
        <f t="shared" si="4"/>
        <v>3265115.22</v>
      </c>
      <c r="G27" s="13">
        <f t="shared" si="3"/>
        <v>5329330.22</v>
      </c>
      <c r="H27" s="19"/>
      <c r="I27" s="19"/>
    </row>
    <row r="28">
      <c r="C28" s="16" t="s">
        <v>16</v>
      </c>
      <c r="D28" s="20">
        <v>1.6690784E7</v>
      </c>
      <c r="E28" s="18">
        <v>1535887.88</v>
      </c>
      <c r="F28" s="18">
        <v>2753288.1</v>
      </c>
      <c r="G28" s="13">
        <f t="shared" si="3"/>
        <v>4289175.98</v>
      </c>
      <c r="H28" s="19"/>
      <c r="I28" s="19"/>
    </row>
    <row r="29">
      <c r="C29" s="16" t="s">
        <v>17</v>
      </c>
      <c r="D29" s="17">
        <v>2430000.0</v>
      </c>
      <c r="E29" s="18">
        <v>0.0</v>
      </c>
      <c r="F29" s="18">
        <v>0.0</v>
      </c>
      <c r="G29" s="13">
        <f t="shared" si="3"/>
        <v>0</v>
      </c>
      <c r="H29" s="19"/>
      <c r="I29" s="19"/>
    </row>
    <row r="30">
      <c r="C30" s="16" t="s">
        <v>18</v>
      </c>
      <c r="D30" s="17">
        <v>2100000.0</v>
      </c>
      <c r="E30" s="18">
        <v>0.0</v>
      </c>
      <c r="F30" s="18">
        <v>0.0</v>
      </c>
      <c r="G30" s="13">
        <f t="shared" si="3"/>
        <v>0</v>
      </c>
      <c r="H30" s="19"/>
      <c r="I30" s="19"/>
    </row>
    <row r="31" ht="18.0" customHeight="1">
      <c r="C31" s="16" t="s">
        <v>19</v>
      </c>
      <c r="D31" s="17">
        <v>700000.0</v>
      </c>
      <c r="E31" s="18">
        <v>0.0</v>
      </c>
      <c r="F31" s="18">
        <v>0.0</v>
      </c>
      <c r="G31" s="13">
        <f t="shared" si="3"/>
        <v>0</v>
      </c>
      <c r="H31" s="19"/>
      <c r="I31" s="19"/>
    </row>
    <row r="32" ht="15.75" customHeight="1">
      <c r="C32" s="16" t="s">
        <v>20</v>
      </c>
      <c r="D32" s="17">
        <v>1.6205784E7</v>
      </c>
      <c r="E32" s="18">
        <v>528327.12</v>
      </c>
      <c r="F32" s="18">
        <v>511827.12</v>
      </c>
      <c r="G32" s="13">
        <f t="shared" si="3"/>
        <v>1040154.24</v>
      </c>
      <c r="H32" s="19"/>
      <c r="I32" s="19"/>
    </row>
    <row r="33" ht="15.75" customHeight="1">
      <c r="C33" s="16" t="s">
        <v>21</v>
      </c>
      <c r="D33" s="17">
        <v>3909476.0</v>
      </c>
      <c r="E33" s="18">
        <v>0.0</v>
      </c>
      <c r="F33" s="18">
        <v>0.0</v>
      </c>
      <c r="G33" s="13">
        <f t="shared" si="3"/>
        <v>0</v>
      </c>
      <c r="H33" s="19"/>
      <c r="I33" s="19"/>
    </row>
    <row r="34" ht="15.75" customHeight="1">
      <c r="C34" s="16" t="s">
        <v>22</v>
      </c>
      <c r="D34" s="17">
        <v>7540083.0</v>
      </c>
      <c r="E34" s="18">
        <v>0.0</v>
      </c>
      <c r="F34" s="18">
        <v>0.0</v>
      </c>
      <c r="G34" s="13">
        <f t="shared" si="3"/>
        <v>0</v>
      </c>
      <c r="H34" s="19"/>
      <c r="I34" s="19"/>
    </row>
    <row r="35" ht="15.75" customHeight="1">
      <c r="C35" s="16" t="s">
        <v>23</v>
      </c>
      <c r="D35" s="17">
        <v>6515000.0</v>
      </c>
      <c r="E35" s="18">
        <v>0.0</v>
      </c>
      <c r="F35" s="18">
        <v>0.0</v>
      </c>
      <c r="G35" s="13">
        <f t="shared" si="3"/>
        <v>0</v>
      </c>
      <c r="H35" s="19"/>
      <c r="I35" s="19"/>
    </row>
    <row r="36" ht="15.75" customHeight="1">
      <c r="C36" s="16" t="s">
        <v>24</v>
      </c>
      <c r="D36" s="21">
        <v>8100000.0</v>
      </c>
      <c r="E36" s="18">
        <v>0.0</v>
      </c>
      <c r="F36" s="18">
        <v>0.0</v>
      </c>
      <c r="G36" s="13">
        <f t="shared" si="3"/>
        <v>0</v>
      </c>
      <c r="H36" s="19"/>
      <c r="I36" s="19"/>
    </row>
    <row r="37" ht="15.75" customHeight="1">
      <c r="C37" s="11" t="s">
        <v>25</v>
      </c>
      <c r="D37" s="14">
        <f>+D38+D39+D40+D41+D42+D43+D44+D45+D46</f>
        <v>167572580</v>
      </c>
      <c r="E37" s="13"/>
      <c r="F37" s="13"/>
      <c r="G37" s="13">
        <f t="shared" si="3"/>
        <v>0</v>
      </c>
      <c r="H37" s="19"/>
      <c r="I37" s="19"/>
    </row>
    <row r="38" ht="15.75" customHeight="1">
      <c r="C38" s="16" t="s">
        <v>26</v>
      </c>
      <c r="D38" s="17">
        <v>1.15658768E8</v>
      </c>
      <c r="E38" s="18">
        <v>0.0</v>
      </c>
      <c r="F38" s="18">
        <v>0.0</v>
      </c>
      <c r="G38" s="13">
        <f t="shared" si="3"/>
        <v>0</v>
      </c>
      <c r="H38" s="19"/>
      <c r="I38" s="19"/>
    </row>
    <row r="39" ht="15.75" customHeight="1">
      <c r="C39" s="16" t="s">
        <v>27</v>
      </c>
      <c r="D39" s="17">
        <v>1320000.0</v>
      </c>
      <c r="E39" s="18">
        <v>0.0</v>
      </c>
      <c r="F39" s="18">
        <v>0.0</v>
      </c>
      <c r="G39" s="13">
        <f t="shared" si="3"/>
        <v>0</v>
      </c>
      <c r="H39" s="19"/>
      <c r="I39" s="19"/>
    </row>
    <row r="40" ht="15.75" customHeight="1">
      <c r="C40" s="16" t="s">
        <v>28</v>
      </c>
      <c r="D40" s="17">
        <v>1182824.0</v>
      </c>
      <c r="E40" s="18">
        <v>0.0</v>
      </c>
      <c r="F40" s="18">
        <v>0.0</v>
      </c>
      <c r="G40" s="13">
        <f t="shared" si="3"/>
        <v>0</v>
      </c>
      <c r="H40" s="19"/>
      <c r="I40" s="19"/>
    </row>
    <row r="41" ht="15.75" customHeight="1">
      <c r="C41" s="16" t="s">
        <v>29</v>
      </c>
      <c r="D41" s="17">
        <v>2.649798E7</v>
      </c>
      <c r="E41" s="18">
        <v>0.0</v>
      </c>
      <c r="F41" s="18">
        <v>0.0</v>
      </c>
      <c r="G41" s="13">
        <f t="shared" si="3"/>
        <v>0</v>
      </c>
      <c r="H41" s="19"/>
      <c r="I41" s="19"/>
    </row>
    <row r="42" ht="15.75" customHeight="1">
      <c r="C42" s="16" t="s">
        <v>30</v>
      </c>
      <c r="D42" s="17">
        <v>1520000.0</v>
      </c>
      <c r="E42" s="18">
        <v>0.0</v>
      </c>
      <c r="F42" s="18">
        <v>0.0</v>
      </c>
      <c r="G42" s="13">
        <f t="shared" si="3"/>
        <v>0</v>
      </c>
      <c r="H42" s="19"/>
      <c r="I42" s="19"/>
    </row>
    <row r="43" ht="15.75" customHeight="1">
      <c r="C43" s="16" t="s">
        <v>31</v>
      </c>
      <c r="D43" s="17">
        <v>331000.0</v>
      </c>
      <c r="E43" s="18">
        <v>0.0</v>
      </c>
      <c r="F43" s="18">
        <v>0.0</v>
      </c>
      <c r="G43" s="13">
        <f t="shared" si="3"/>
        <v>0</v>
      </c>
      <c r="H43" s="19"/>
      <c r="I43" s="19"/>
    </row>
    <row r="44" ht="15.75" customHeight="1">
      <c r="C44" s="16" t="s">
        <v>32</v>
      </c>
      <c r="D44" s="17">
        <v>1.5827832E7</v>
      </c>
      <c r="E44" s="18">
        <v>0.0</v>
      </c>
      <c r="F44" s="18">
        <v>0.0</v>
      </c>
      <c r="G44" s="13">
        <f t="shared" si="3"/>
        <v>0</v>
      </c>
      <c r="H44" s="19"/>
      <c r="I44" s="19"/>
    </row>
    <row r="45" ht="15.75" customHeight="1">
      <c r="C45" s="22" t="s">
        <v>33</v>
      </c>
      <c r="D45" s="17">
        <v>0.0</v>
      </c>
      <c r="E45" s="18">
        <v>0.0</v>
      </c>
      <c r="F45" s="18">
        <v>0.0</v>
      </c>
      <c r="G45" s="13">
        <f t="shared" si="3"/>
        <v>0</v>
      </c>
      <c r="H45" s="19"/>
      <c r="I45" s="19"/>
    </row>
    <row r="46" ht="15.75" customHeight="1">
      <c r="C46" s="16" t="s">
        <v>34</v>
      </c>
      <c r="D46" s="17">
        <v>5234176.0</v>
      </c>
      <c r="E46" s="18">
        <v>0.0</v>
      </c>
      <c r="F46" s="18">
        <v>0.0</v>
      </c>
      <c r="G46" s="13">
        <f t="shared" si="3"/>
        <v>0</v>
      </c>
      <c r="H46" s="19"/>
      <c r="I46" s="19"/>
    </row>
    <row r="47" ht="15.75" customHeight="1">
      <c r="C47" s="11" t="s">
        <v>35</v>
      </c>
      <c r="D47" s="14">
        <f t="shared" ref="D47:F47" si="5">+D48+D53</f>
        <v>446290243</v>
      </c>
      <c r="E47" s="14">
        <f t="shared" si="5"/>
        <v>32545079</v>
      </c>
      <c r="F47" s="14">
        <f t="shared" si="5"/>
        <v>40723679</v>
      </c>
      <c r="G47" s="13">
        <f t="shared" si="3"/>
        <v>73268758</v>
      </c>
      <c r="H47" s="19"/>
      <c r="I47" s="19"/>
    </row>
    <row r="48" ht="15.75" customHeight="1">
      <c r="C48" s="16" t="s">
        <v>36</v>
      </c>
      <c r="D48" s="17">
        <v>4.46290243E8</v>
      </c>
      <c r="E48" s="17">
        <v>3.2545079E7</v>
      </c>
      <c r="F48" s="17">
        <v>4.0723679E7</v>
      </c>
      <c r="G48" s="13">
        <f t="shared" si="3"/>
        <v>73268758</v>
      </c>
      <c r="H48" s="19"/>
      <c r="I48" s="19"/>
    </row>
    <row r="49" ht="34.5" customHeight="1">
      <c r="C49" s="16" t="s">
        <v>37</v>
      </c>
      <c r="D49" s="17"/>
      <c r="E49" s="18"/>
      <c r="F49" s="18"/>
      <c r="G49" s="13">
        <f t="shared" si="3"/>
        <v>0</v>
      </c>
      <c r="H49" s="19"/>
      <c r="I49" s="19"/>
    </row>
    <row r="50" ht="32.25" customHeight="1">
      <c r="C50" s="16" t="s">
        <v>38</v>
      </c>
      <c r="D50" s="17"/>
      <c r="E50" s="18"/>
      <c r="F50" s="18"/>
      <c r="G50" s="13">
        <f t="shared" si="3"/>
        <v>0</v>
      </c>
      <c r="H50" s="19"/>
      <c r="I50" s="19"/>
    </row>
    <row r="51" ht="29.25" customHeight="1">
      <c r="C51" s="16" t="s">
        <v>39</v>
      </c>
      <c r="D51" s="17"/>
      <c r="E51" s="18"/>
      <c r="F51" s="18"/>
      <c r="G51" s="13">
        <f t="shared" si="3"/>
        <v>0</v>
      </c>
      <c r="H51" s="19"/>
      <c r="I51" s="19"/>
    </row>
    <row r="52" ht="30.0" customHeight="1">
      <c r="C52" s="16" t="s">
        <v>40</v>
      </c>
      <c r="D52" s="17"/>
      <c r="E52" s="18"/>
      <c r="F52" s="18"/>
      <c r="G52" s="13">
        <f t="shared" si="3"/>
        <v>0</v>
      </c>
      <c r="H52" s="19"/>
      <c r="I52" s="19"/>
    </row>
    <row r="53" ht="15.75" customHeight="1">
      <c r="C53" s="16" t="s">
        <v>41</v>
      </c>
      <c r="D53" s="17"/>
      <c r="E53" s="18"/>
      <c r="F53" s="18"/>
      <c r="G53" s="13">
        <f t="shared" si="3"/>
        <v>0</v>
      </c>
      <c r="H53" s="19"/>
      <c r="I53" s="19"/>
    </row>
    <row r="54" ht="15.75" customHeight="1">
      <c r="C54" s="16" t="s">
        <v>42</v>
      </c>
      <c r="D54" s="23"/>
      <c r="E54" s="18"/>
      <c r="F54" s="18"/>
      <c r="G54" s="13">
        <f t="shared" si="3"/>
        <v>0</v>
      </c>
      <c r="H54" s="19"/>
      <c r="I54" s="19"/>
    </row>
    <row r="55" ht="15.75" customHeight="1">
      <c r="C55" s="11" t="s">
        <v>43</v>
      </c>
      <c r="D55" s="23"/>
      <c r="E55" s="18"/>
      <c r="F55" s="18"/>
      <c r="G55" s="13">
        <f t="shared" si="3"/>
        <v>0</v>
      </c>
      <c r="H55" s="19"/>
      <c r="I55" s="19"/>
    </row>
    <row r="56" ht="15.75" customHeight="1">
      <c r="C56" s="16" t="s">
        <v>44</v>
      </c>
      <c r="D56" s="23"/>
      <c r="E56" s="18"/>
      <c r="F56" s="18"/>
      <c r="G56" s="13">
        <f t="shared" si="3"/>
        <v>0</v>
      </c>
      <c r="H56" s="19"/>
      <c r="I56" s="19"/>
    </row>
    <row r="57" ht="33.0" customHeight="1">
      <c r="C57" s="16" t="s">
        <v>45</v>
      </c>
      <c r="D57" s="23"/>
      <c r="E57" s="18"/>
      <c r="F57" s="18"/>
      <c r="G57" s="13">
        <f t="shared" si="3"/>
        <v>0</v>
      </c>
      <c r="H57" s="19"/>
      <c r="I57" s="19"/>
    </row>
    <row r="58" ht="31.5" customHeight="1">
      <c r="C58" s="16" t="s">
        <v>46</v>
      </c>
      <c r="D58" s="23"/>
      <c r="E58" s="18"/>
      <c r="F58" s="18"/>
      <c r="G58" s="13">
        <f t="shared" si="3"/>
        <v>0</v>
      </c>
      <c r="H58" s="19"/>
      <c r="I58" s="19"/>
    </row>
    <row r="59" ht="33.75" customHeight="1">
      <c r="C59" s="16" t="s">
        <v>47</v>
      </c>
      <c r="D59" s="23"/>
      <c r="E59" s="18"/>
      <c r="F59" s="18"/>
      <c r="G59" s="13">
        <f t="shared" si="3"/>
        <v>0</v>
      </c>
      <c r="H59" s="19"/>
      <c r="I59" s="19"/>
    </row>
    <row r="60" ht="34.5" customHeight="1">
      <c r="C60" s="16" t="s">
        <v>48</v>
      </c>
      <c r="D60" s="23"/>
      <c r="E60" s="18"/>
      <c r="F60" s="18"/>
      <c r="G60" s="13">
        <f t="shared" si="3"/>
        <v>0</v>
      </c>
      <c r="H60" s="19"/>
      <c r="I60" s="19"/>
    </row>
    <row r="61" ht="15.75" customHeight="1">
      <c r="C61" s="16" t="s">
        <v>49</v>
      </c>
      <c r="D61" s="23"/>
      <c r="E61" s="18"/>
      <c r="F61" s="18"/>
      <c r="G61" s="13">
        <f t="shared" si="3"/>
        <v>0</v>
      </c>
      <c r="H61" s="19"/>
      <c r="I61" s="19"/>
    </row>
    <row r="62" ht="30.0" customHeight="1">
      <c r="C62" s="16" t="s">
        <v>50</v>
      </c>
      <c r="D62" s="23"/>
      <c r="E62" s="18"/>
      <c r="F62" s="18"/>
      <c r="G62" s="13">
        <f t="shared" si="3"/>
        <v>0</v>
      </c>
      <c r="H62" s="19"/>
      <c r="I62" s="19"/>
    </row>
    <row r="63" ht="15.75" customHeight="1">
      <c r="C63" s="11" t="s">
        <v>51</v>
      </c>
      <c r="D63" s="14">
        <f>+D64+D65+D66+D67+D68+D69+D71</f>
        <v>64079917</v>
      </c>
      <c r="E63" s="13"/>
      <c r="F63" s="13"/>
      <c r="G63" s="13">
        <f t="shared" si="3"/>
        <v>0</v>
      </c>
      <c r="H63" s="19"/>
      <c r="I63" s="19"/>
    </row>
    <row r="64" ht="15.75" customHeight="1">
      <c r="C64" s="16" t="s">
        <v>52</v>
      </c>
      <c r="D64" s="17">
        <v>4000000.0</v>
      </c>
      <c r="E64" s="18"/>
      <c r="F64" s="18"/>
      <c r="G64" s="13">
        <f t="shared" si="3"/>
        <v>0</v>
      </c>
      <c r="H64" s="19"/>
      <c r="I64" s="19"/>
    </row>
    <row r="65" ht="15.75" customHeight="1">
      <c r="C65" s="16" t="s">
        <v>53</v>
      </c>
      <c r="D65" s="17">
        <v>0.0</v>
      </c>
      <c r="E65" s="18"/>
      <c r="F65" s="18"/>
      <c r="G65" s="13">
        <f t="shared" si="3"/>
        <v>0</v>
      </c>
      <c r="H65" s="19"/>
      <c r="I65" s="19"/>
    </row>
    <row r="66" ht="15.75" customHeight="1">
      <c r="C66" s="16" t="s">
        <v>54</v>
      </c>
      <c r="D66" s="17">
        <v>1000000.0</v>
      </c>
      <c r="E66" s="18"/>
      <c r="F66" s="18"/>
      <c r="G66" s="13">
        <f t="shared" si="3"/>
        <v>0</v>
      </c>
      <c r="H66" s="19"/>
      <c r="I66" s="19"/>
    </row>
    <row r="67" ht="15.75" customHeight="1">
      <c r="C67" s="16" t="s">
        <v>55</v>
      </c>
      <c r="D67" s="17">
        <v>5.7829917E7</v>
      </c>
      <c r="E67" s="18"/>
      <c r="F67" s="18"/>
      <c r="G67" s="13">
        <f t="shared" si="3"/>
        <v>0</v>
      </c>
      <c r="H67" s="19"/>
      <c r="I67" s="19"/>
    </row>
    <row r="68" ht="15.75" customHeight="1">
      <c r="C68" s="16" t="s">
        <v>56</v>
      </c>
      <c r="D68" s="17">
        <v>1050000.0</v>
      </c>
      <c r="E68" s="18"/>
      <c r="F68" s="18"/>
      <c r="G68" s="13">
        <f t="shared" si="3"/>
        <v>0</v>
      </c>
      <c r="H68" s="19"/>
      <c r="I68" s="19"/>
    </row>
    <row r="69" ht="15.75" customHeight="1">
      <c r="C69" s="16" t="s">
        <v>57</v>
      </c>
      <c r="D69" s="17">
        <v>100000.0</v>
      </c>
      <c r="E69" s="18"/>
      <c r="F69" s="18"/>
      <c r="G69" s="13">
        <f t="shared" si="3"/>
        <v>0</v>
      </c>
      <c r="H69" s="19"/>
      <c r="I69" s="19"/>
    </row>
    <row r="70" ht="15.75" customHeight="1">
      <c r="C70" s="22" t="s">
        <v>58</v>
      </c>
      <c r="D70" s="17">
        <v>0.0</v>
      </c>
      <c r="E70" s="18"/>
      <c r="F70" s="18"/>
      <c r="G70" s="13">
        <f t="shared" si="3"/>
        <v>0</v>
      </c>
      <c r="H70" s="19"/>
      <c r="I70" s="19"/>
    </row>
    <row r="71" ht="15.75" customHeight="1">
      <c r="C71" s="16" t="s">
        <v>59</v>
      </c>
      <c r="D71" s="17">
        <v>100000.0</v>
      </c>
      <c r="E71" s="18"/>
      <c r="F71" s="18"/>
      <c r="G71" s="13">
        <f t="shared" si="3"/>
        <v>0</v>
      </c>
      <c r="H71" s="19"/>
      <c r="I71" s="19"/>
    </row>
    <row r="72" ht="15.75" customHeight="1">
      <c r="C72" s="16" t="s">
        <v>60</v>
      </c>
      <c r="D72" s="14"/>
      <c r="E72" s="18"/>
      <c r="F72" s="18"/>
      <c r="G72" s="13">
        <f t="shared" si="3"/>
        <v>0</v>
      </c>
      <c r="H72" s="19"/>
      <c r="I72" s="19"/>
    </row>
    <row r="73" ht="15.75" customHeight="1">
      <c r="C73" s="11" t="s">
        <v>61</v>
      </c>
      <c r="D73" s="14">
        <f>+D74</f>
        <v>600000</v>
      </c>
      <c r="E73" s="18"/>
      <c r="F73" s="18"/>
      <c r="G73" s="13">
        <f t="shared" si="3"/>
        <v>0</v>
      </c>
      <c r="H73" s="19"/>
      <c r="I73" s="19"/>
    </row>
    <row r="74" ht="15.75" customHeight="1">
      <c r="C74" s="16" t="s">
        <v>62</v>
      </c>
      <c r="D74" s="17">
        <v>600000.0</v>
      </c>
      <c r="E74" s="18"/>
      <c r="F74" s="18"/>
      <c r="G74" s="13">
        <f t="shared" si="3"/>
        <v>0</v>
      </c>
      <c r="H74" s="19"/>
      <c r="I74" s="19"/>
    </row>
    <row r="75" ht="15.75" customHeight="1">
      <c r="C75" s="16" t="s">
        <v>63</v>
      </c>
      <c r="D75" s="17">
        <v>0.0</v>
      </c>
      <c r="E75" s="18"/>
      <c r="F75" s="18"/>
      <c r="G75" s="13">
        <f t="shared" si="3"/>
        <v>0</v>
      </c>
      <c r="H75" s="19"/>
      <c r="I75" s="19"/>
    </row>
    <row r="76" ht="15.75" customHeight="1">
      <c r="C76" s="16" t="s">
        <v>64</v>
      </c>
      <c r="D76" s="17">
        <v>0.0</v>
      </c>
      <c r="E76" s="18"/>
      <c r="F76" s="18"/>
      <c r="G76" s="13">
        <f t="shared" si="3"/>
        <v>0</v>
      </c>
      <c r="H76" s="19"/>
      <c r="I76" s="19"/>
    </row>
    <row r="77" ht="45.75" customHeight="1">
      <c r="C77" s="22" t="s">
        <v>65</v>
      </c>
      <c r="D77" s="17">
        <v>0.0</v>
      </c>
      <c r="E77" s="18"/>
      <c r="F77" s="18"/>
      <c r="G77" s="13">
        <f t="shared" si="3"/>
        <v>0</v>
      </c>
      <c r="H77" s="19"/>
      <c r="I77" s="19"/>
    </row>
    <row r="78" ht="15.75" customHeight="1">
      <c r="C78" s="24" t="s">
        <v>66</v>
      </c>
      <c r="D78" s="17">
        <v>0.0</v>
      </c>
      <c r="E78" s="18"/>
      <c r="F78" s="18"/>
      <c r="G78" s="13">
        <f t="shared" si="3"/>
        <v>0</v>
      </c>
      <c r="H78" s="19"/>
      <c r="I78" s="19"/>
    </row>
    <row r="79" ht="21.0" customHeight="1">
      <c r="C79" s="22" t="s">
        <v>67</v>
      </c>
      <c r="D79" s="17">
        <v>0.0</v>
      </c>
      <c r="E79" s="18"/>
      <c r="F79" s="18"/>
      <c r="G79" s="13">
        <f t="shared" si="3"/>
        <v>0</v>
      </c>
      <c r="H79" s="19"/>
      <c r="I79" s="19"/>
    </row>
    <row r="80" ht="31.5" customHeight="1">
      <c r="C80" s="16" t="s">
        <v>68</v>
      </c>
      <c r="D80" s="17">
        <v>0.0</v>
      </c>
      <c r="E80" s="18"/>
      <c r="F80" s="18"/>
      <c r="G80" s="13">
        <f t="shared" si="3"/>
        <v>0</v>
      </c>
      <c r="H80" s="19"/>
      <c r="I80" s="19"/>
    </row>
    <row r="81" ht="15.75" customHeight="1">
      <c r="C81" s="11" t="s">
        <v>69</v>
      </c>
      <c r="D81" s="17">
        <v>0.0</v>
      </c>
      <c r="E81" s="18"/>
      <c r="F81" s="18"/>
      <c r="G81" s="13">
        <f t="shared" si="3"/>
        <v>0</v>
      </c>
      <c r="H81" s="19"/>
      <c r="I81" s="19"/>
    </row>
    <row r="82" ht="15.75" customHeight="1">
      <c r="C82" s="16" t="s">
        <v>70</v>
      </c>
      <c r="D82" s="17">
        <v>0.0</v>
      </c>
      <c r="E82" s="18"/>
      <c r="F82" s="18"/>
      <c r="G82" s="13">
        <f t="shared" si="3"/>
        <v>0</v>
      </c>
      <c r="H82" s="19"/>
      <c r="I82" s="19"/>
    </row>
    <row r="83" ht="15.75" customHeight="1">
      <c r="C83" s="22" t="s">
        <v>71</v>
      </c>
      <c r="D83" s="17">
        <v>0.0</v>
      </c>
      <c r="E83" s="18"/>
      <c r="F83" s="18"/>
      <c r="G83" s="13">
        <f t="shared" si="3"/>
        <v>0</v>
      </c>
      <c r="H83" s="19"/>
      <c r="I83" s="19"/>
    </row>
    <row r="84" ht="33.0" customHeight="1">
      <c r="C84" s="16" t="s">
        <v>72</v>
      </c>
      <c r="D84" s="17">
        <v>0.0</v>
      </c>
      <c r="E84" s="18"/>
      <c r="F84" s="18"/>
      <c r="G84" s="13">
        <f t="shared" si="3"/>
        <v>0</v>
      </c>
      <c r="H84" s="19"/>
      <c r="I84" s="19"/>
    </row>
    <row r="85" ht="15.75" customHeight="1">
      <c r="C85" s="25" t="s">
        <v>73</v>
      </c>
      <c r="D85" s="26"/>
      <c r="E85" s="18"/>
      <c r="F85" s="18"/>
      <c r="G85" s="13">
        <f t="shared" si="3"/>
        <v>0</v>
      </c>
      <c r="H85" s="19"/>
      <c r="I85" s="19"/>
    </row>
    <row r="86" ht="15.75" customHeight="1">
      <c r="C86" s="16"/>
      <c r="D86" s="17">
        <v>0.0</v>
      </c>
      <c r="E86" s="18"/>
      <c r="F86" s="18"/>
      <c r="G86" s="13">
        <f t="shared" si="3"/>
        <v>0</v>
      </c>
      <c r="H86" s="19"/>
      <c r="I86" s="19"/>
    </row>
    <row r="87" ht="15.75" customHeight="1">
      <c r="C87" s="11" t="s">
        <v>74</v>
      </c>
      <c r="D87" s="17">
        <v>0.0</v>
      </c>
      <c r="E87" s="18"/>
      <c r="F87" s="18"/>
      <c r="G87" s="13">
        <f t="shared" si="3"/>
        <v>0</v>
      </c>
      <c r="H87" s="19"/>
      <c r="I87" s="19"/>
    </row>
    <row r="88" ht="15.75" customHeight="1">
      <c r="C88" s="11" t="s">
        <v>75</v>
      </c>
      <c r="D88" s="17">
        <v>0.0</v>
      </c>
      <c r="E88" s="18"/>
      <c r="F88" s="18"/>
      <c r="G88" s="13">
        <f t="shared" si="3"/>
        <v>0</v>
      </c>
      <c r="H88" s="19"/>
      <c r="I88" s="19"/>
    </row>
    <row r="89" ht="15.75" customHeight="1">
      <c r="C89" s="16" t="s">
        <v>76</v>
      </c>
      <c r="D89" s="17">
        <v>0.0</v>
      </c>
      <c r="E89" s="18"/>
      <c r="F89" s="18"/>
      <c r="G89" s="13">
        <f t="shared" si="3"/>
        <v>0</v>
      </c>
      <c r="H89" s="19"/>
      <c r="I89" s="19"/>
    </row>
    <row r="90" ht="33.75" customHeight="1">
      <c r="C90" s="16" t="s">
        <v>77</v>
      </c>
      <c r="D90" s="17">
        <v>0.0</v>
      </c>
      <c r="E90" s="18"/>
      <c r="F90" s="18"/>
      <c r="G90" s="13">
        <f t="shared" si="3"/>
        <v>0</v>
      </c>
      <c r="H90" s="19"/>
      <c r="I90" s="19"/>
    </row>
    <row r="91" ht="15.75" customHeight="1">
      <c r="C91" s="11" t="s">
        <v>78</v>
      </c>
      <c r="D91" s="17">
        <v>0.0</v>
      </c>
      <c r="E91" s="18"/>
      <c r="F91" s="18"/>
      <c r="G91" s="13">
        <f t="shared" si="3"/>
        <v>0</v>
      </c>
      <c r="H91" s="19"/>
      <c r="I91" s="19"/>
    </row>
    <row r="92" ht="15.75" customHeight="1">
      <c r="C92" s="16" t="s">
        <v>79</v>
      </c>
      <c r="D92" s="17">
        <v>0.0</v>
      </c>
      <c r="E92" s="18"/>
      <c r="F92" s="18"/>
      <c r="G92" s="13">
        <f t="shared" si="3"/>
        <v>0</v>
      </c>
      <c r="H92" s="19"/>
      <c r="I92" s="19"/>
    </row>
    <row r="93" ht="15.75" customHeight="1">
      <c r="C93" s="16" t="s">
        <v>80</v>
      </c>
      <c r="D93" s="17">
        <v>0.0</v>
      </c>
      <c r="E93" s="18"/>
      <c r="F93" s="18"/>
      <c r="G93" s="13">
        <f t="shared" si="3"/>
        <v>0</v>
      </c>
      <c r="H93" s="19"/>
      <c r="I93" s="19"/>
    </row>
    <row r="94" ht="15.75" customHeight="1">
      <c r="C94" s="11" t="s">
        <v>81</v>
      </c>
      <c r="D94" s="17">
        <v>0.0</v>
      </c>
      <c r="E94" s="18"/>
      <c r="F94" s="18"/>
      <c r="G94" s="13">
        <f t="shared" si="3"/>
        <v>0</v>
      </c>
      <c r="H94" s="19"/>
      <c r="I94" s="19"/>
    </row>
    <row r="95" ht="15.75" customHeight="1">
      <c r="C95" s="16" t="s">
        <v>82</v>
      </c>
      <c r="D95" s="17">
        <v>0.0</v>
      </c>
      <c r="E95" s="18"/>
      <c r="F95" s="18"/>
      <c r="G95" s="13">
        <f t="shared" si="3"/>
        <v>0</v>
      </c>
      <c r="H95" s="19"/>
      <c r="I95" s="19"/>
    </row>
    <row r="96" ht="15.75" customHeight="1">
      <c r="C96" s="25" t="s">
        <v>83</v>
      </c>
      <c r="D96" s="26"/>
      <c r="E96" s="18"/>
      <c r="F96" s="18"/>
      <c r="G96" s="13">
        <f t="shared" si="3"/>
        <v>0</v>
      </c>
      <c r="H96" s="19"/>
      <c r="I96" s="19"/>
    </row>
    <row r="97" ht="15.75" customHeight="1">
      <c r="C97" s="27"/>
      <c r="D97" s="17">
        <v>0.0</v>
      </c>
      <c r="E97" s="18"/>
      <c r="F97" s="18"/>
      <c r="G97" s="13">
        <f t="shared" si="3"/>
        <v>0</v>
      </c>
      <c r="H97" s="19"/>
      <c r="I97" s="19"/>
    </row>
    <row r="98" ht="15.75" customHeight="1">
      <c r="C98" s="28" t="s">
        <v>84</v>
      </c>
      <c r="D98" s="29">
        <f>+D21+D27+D37+D47+D63+D73</f>
        <v>1487749090</v>
      </c>
      <c r="E98" s="29">
        <f t="shared" ref="E98:F98" si="6">+E21+E27+E37+E47+E63</f>
        <v>83071757.04</v>
      </c>
      <c r="F98" s="29">
        <f t="shared" si="6"/>
        <v>92592504.75</v>
      </c>
      <c r="G98" s="29">
        <f>+G21+G27+G37+G47+G63+G73</f>
        <v>175664261.8</v>
      </c>
      <c r="H98" s="10"/>
      <c r="I98" s="19"/>
    </row>
    <row r="99" ht="15.75" customHeight="1">
      <c r="C99" s="8"/>
      <c r="D99" s="8"/>
      <c r="E99" s="30"/>
      <c r="F99" s="30"/>
      <c r="G99" s="30"/>
    </row>
    <row r="100" ht="15.75" customHeight="1">
      <c r="C100" s="31" t="s">
        <v>85</v>
      </c>
      <c r="D100" s="8"/>
      <c r="E100" s="8"/>
      <c r="F100" s="8"/>
      <c r="G100" s="8"/>
    </row>
    <row r="101" ht="15.75" customHeight="1">
      <c r="C101" s="32" t="s">
        <v>86</v>
      </c>
      <c r="D101" s="8"/>
      <c r="E101" s="8"/>
      <c r="F101" s="8"/>
      <c r="G101" s="8"/>
    </row>
    <row r="102" ht="15.75" customHeight="1">
      <c r="C102" s="32" t="s">
        <v>87</v>
      </c>
      <c r="D102" s="8"/>
      <c r="E102" s="8"/>
      <c r="F102" s="8"/>
      <c r="G102" s="8"/>
    </row>
    <row r="103" ht="15.75" customHeight="1">
      <c r="C103" s="32" t="s">
        <v>88</v>
      </c>
      <c r="D103" s="8"/>
      <c r="E103" s="8"/>
      <c r="F103" s="8"/>
      <c r="G103" s="8"/>
    </row>
    <row r="104" ht="15.75" customHeight="1">
      <c r="C104" s="32" t="s">
        <v>89</v>
      </c>
      <c r="D104" s="8"/>
      <c r="E104" s="8"/>
      <c r="F104" s="8"/>
      <c r="G104" s="8"/>
    </row>
    <row r="105" ht="15.75" customHeight="1">
      <c r="C105" s="32" t="s">
        <v>90</v>
      </c>
      <c r="D105" s="8"/>
      <c r="E105" s="8"/>
      <c r="F105" s="8"/>
      <c r="G105" s="8"/>
    </row>
    <row r="106" ht="15.75" customHeight="1">
      <c r="C106" s="33"/>
      <c r="D106" s="33"/>
      <c r="E106" s="33"/>
      <c r="F106" s="33"/>
      <c r="G106" s="33"/>
    </row>
    <row r="107" ht="15.75" customHeight="1">
      <c r="C107" s="34"/>
      <c r="D107" s="34"/>
      <c r="E107" s="34"/>
      <c r="F107" s="34"/>
      <c r="G107" s="34"/>
    </row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</sheetData>
  <mergeCells count="5">
    <mergeCell ref="C13:D13"/>
    <mergeCell ref="C14:G14"/>
    <mergeCell ref="C15:G15"/>
    <mergeCell ref="C16:G16"/>
    <mergeCell ref="C17:G17"/>
  </mergeCells>
  <printOptions/>
  <pageMargins bottom="0.0" footer="0.0" header="0.0" left="1.1782178217821784" right="0.0" top="0.2772277227722772"/>
  <pageSetup scale="81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2018-04-17T18:57:16Z</dcterms:created>
  <dc:creator>Natalie Souffront</dc:creator>
</cp:coreProperties>
</file>