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EJECUCION ACUMULADA" sheetId="1" r:id="rId4"/>
  </sheets>
  <definedNames/>
  <calcPr/>
  <extLst>
    <ext uri="GoogleSheetsCustomDataVersion2">
      <go:sheetsCustomData xmlns:go="http://customooxmlschemas.google.com/" r:id="rId5" roundtripDataChecksum="8MD4YNrnxVkmA5XVfd2ZmtX7CaXr1pVfQEayU2PZdPw="/>
    </ext>
  </extLst>
</workbook>
</file>

<file path=xl/sharedStrings.xml><?xml version="1.0" encoding="utf-8"?>
<sst xmlns="http://schemas.openxmlformats.org/spreadsheetml/2006/main" count="90" uniqueCount="90">
  <si>
    <t>DESDE 01  DE ENERO HASTA 31 DE  ENERO, AÑO 2024</t>
  </si>
  <si>
    <t xml:space="preserve">Ejecución de Gastos y Aplicaciones Financieras </t>
  </si>
  <si>
    <t>VALORES En RD$</t>
  </si>
  <si>
    <t>Detalle</t>
  </si>
  <si>
    <t>`PRESUPUESTO APROBADO</t>
  </si>
  <si>
    <t>ENERO</t>
  </si>
  <si>
    <t>TOTAL</t>
  </si>
  <si>
    <t>2 - GASTOS</t>
  </si>
  <si>
    <t>2.1 - REMUNERACIONES Y CONTRIBUCIONES</t>
  </si>
  <si>
    <t>2.1.1 - REMUNERACIONES</t>
  </si>
  <si>
    <t>2.1.2 - SOBRESUELDOS</t>
  </si>
  <si>
    <t>2.1.3 - DIETAS Y GASTOS DE REPRESENTACIÓN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</si>
  <si>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</si>
  <si>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</si>
  <si>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</si>
  <si>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</si>
  <si>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</si>
  <si>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</si>
  <si>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</si>
  <si>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</si>
  <si>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</si>
  <si>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</si>
  <si>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</si>
  <si>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2.2.9 - OTRAS CONTRATACIONES DE SERVICIOS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</si>
  <si>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</si>
  <si>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</si>
  <si>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</si>
  <si>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</si>
  <si>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</si>
  <si>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</si>
  <si>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</si>
  <si>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</si>
  <si>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2.3.8 - GASTOS QUE SE ASIGNARÁN DURANTE EL EJERCICIO (ART. 32 Y 33 LEY 423-06)</t>
  </si>
  <si>
    <t>2.3.9 - PRODUCTOS Y ÚTILES VARIOS</t>
  </si>
  <si>
    <t>2.4 - TRANSFERENCIAS CORRIENTES</t>
  </si>
  <si>
    <t>2.4.1 - TRANSFERENCIAS CORRIENTES AL SECTOR PRIVADO</t>
  </si>
  <si>
    <t>2.4.2 - TRANSFERENCIAS CORRIENTES AL  GOBIERNO GENERAL NACIONAL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</si>
  <si>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</si>
  <si>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</si>
  <si>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</si>
  <si>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2.4.7 - TRANSFERENCIAS CORRIENTES AL SECTOR EXTERNO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</si>
  <si>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</si>
  <si>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</si>
  <si>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</si>
  <si>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</si>
  <si>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</si>
  <si>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2.5.4 - TRANSFERENCIAS DE CAPITAL  A EMPRESAS PÚBLICAS NO FINANCIERAS</t>
  </si>
  <si>
    <t>2.5.5 - TRANSFERENCIAS DE CAPITAL A INSTITUCIONES PÚBLICAS FINANCIERAS</t>
  </si>
  <si>
    <t>2.5.6 - TRANSFERENCIAS DE CAPITAL AL SECTOR EXTERNO</t>
  </si>
  <si>
    <t>2.5.9 - TRANSFERENCIAS DE CAPITAL A OTRAS INSTITUCIONES PÚBLICAS</t>
  </si>
  <si>
    <t>2.6 - BIENES MUEBLES, INMUEBLES E INTANGIBLES</t>
  </si>
  <si>
    <t>2.6.1 - MOBILIARIO Y EQUIPO</t>
  </si>
  <si>
    <t>2.6.2 - MOBILIARIO Y EQUIPO EDUCACIONAL Y RECREATIVO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</si>
  <si>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</si>
  <si>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</si>
  <si>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</si>
  <si>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2.6.6 - EQUIPOS DE DEFENSA Y SEGURIDAD</t>
  </si>
  <si>
    <t>2.6.7 - ACTIVOS BIÓLOGICOS CULTIVABLES</t>
  </si>
  <si>
    <t>2.6.8 - BIENES INTANGIBLES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</si>
  <si>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</si>
  <si>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</si>
  <si>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</si>
  <si>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</si>
  <si>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</si>
  <si>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2.7.4 - GASTOS QUE SE ASIGNARÁN DURANTE EL EJERCICIO PARA INVERSIÓN (ART. 32 Y 33 LEY 423-06)</t>
  </si>
  <si>
    <t>2.8 - ADQUISICION DE ACTIVOS FINANCIEROS CON FINES DE POLÍTICA</t>
  </si>
  <si>
    <t>2.8.1 - CONCESIÓN DE PRESTAMOS</t>
  </si>
  <si>
    <t>2.8.2 - ADQUISICIÓN DE TÍTULOS VALORES REPRESENTATIVOS DE DEUDA</t>
  </si>
  <si>
    <t>2.9 - GASTOS FINANCIEROS</t>
  </si>
  <si>
    <t>2.9.1 - INTERESES DE LA DEUDA PÚBLICA INTERNA</t>
  </si>
  <si>
    <t>2.9.2 - INTERESES DE LA DEUDA PUBLICA EXTERNA</t>
  </si>
  <si>
    <t>2.9.4 - COMISIONES Y OTROS GASTOS BANCARIOS DE LA DEUDA PÚBLICA</t>
  </si>
  <si>
    <t>Total Gastos</t>
  </si>
  <si>
    <t>4 - APLICACIONES FINANCIERAS</t>
  </si>
  <si>
    <t>4.1 - INCREMENTO DE ACTIVOS FINANCIEROS</t>
  </si>
  <si>
    <t>4.1.1 - INCREMENTO DE ACTIVOS FINANCIEROS CORRIENTES</t>
  </si>
  <si>
    <t>4.1.2 - INCREMENTO DE ACTIVOS FINANCIEROS NO CORRIENTES</t>
  </si>
  <si>
    <t>4.2 - DISMINUCIÓN DE PASIVOS</t>
  </si>
  <si>
    <t>4.2.1 - DISMINUCIÓN DE PASIVOS CORRIENTES</t>
  </si>
  <si>
    <t>4.2.2 - DISMINUCIÓN DE PASIVOS NO CORRIENTES</t>
  </si>
  <si>
    <t>4.3 - DISMINUCIÓN DE FONDOS DE TERCEROS</t>
  </si>
  <si>
    <t>4.3.5 - DISMINUCIÓN DEPÓSITOS FONDOS DE TERCEROS</t>
  </si>
  <si>
    <t>TOTAL APLICACIONES FINANCIERAS</t>
  </si>
  <si>
    <t>TOTAL GASTOS Y APLICACIONES FINANCIERAS</t>
  </si>
  <si>
    <t>Notas:</t>
  </si>
  <si>
    <t xml:space="preserve">1. Gasto devengado. </t>
  </si>
  <si>
    <t xml:space="preserve">2. Se presenta el gasto por mes; cada mes se debe actualizar el gasto devengado de los meses anteriores. </t>
  </si>
  <si>
    <t xml:space="preserve">3. Se presenta la clasificación objetal del gasto al nivel de cuenta. </t>
  </si>
  <si>
    <t>4. Fecha de imputación: último día del mes analizado</t>
  </si>
  <si>
    <t>5. Fecha de registro: el día 10 del mes siguiente al mes analizado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</si>
</sst>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_(* #,##0.00_);_(* \(#,##0.00\);_(* &quot;-&quot;??_);_(@_)"/>
    <numFmt numFmtId="165" formatCode="_(* #,##0_);_(* \(#,##0\);_(* &quot;-&quot;??_);_(@_)"/>
  </numFmts>
  <fonts count="9">
    <font>
      <sz val="11.0"/>
      <color theme="1"/>
      <name val="Calibri"/>
      <scheme val="minor"/>
    </font>
    <font>
      <b/>
      <sz val="14.0"/>
      <color theme="1"/>
      <name val="Calibri"/>
    </font>
    <font>
      <sz val="11.0"/>
      <color theme="1"/>
      <name val="Calibri"/>
    </font>
    <font>
      <b/>
      <sz val="14.0"/>
      <color theme="1"/>
      <name val="Book Antiqua"/>
    </font>
    <font>
      <b/>
      <sz val="12.0"/>
      <color theme="1"/>
      <name val="Book Antiqua"/>
    </font>
    <font>
      <b/>
      <sz val="11.0"/>
      <color theme="1"/>
      <name val="Book Antiqua"/>
    </font>
    <font>
      <color theme="1"/>
      <name val="Book Antiqua"/>
    </font>
    <font>
      <sz val="11.0"/>
      <color theme="1"/>
      <name val="Book Antiqua"/>
    </font>
    <font>
      <b/>
      <sz val="11.0"/>
      <color theme="1"/>
      <name val="Calibri"/>
    </font>
  </fonts>
  <fills count="4">
    <fill>
      <patternFill patternType="none"/>
    </fill>
    <fill>
      <patternFill patternType="lightGray"/>
    </fill>
    <fill>
      <patternFill patternType="solid">
        <fgColor rgb="FF9CC2E5"/>
        <bgColor rgb="FF9CC2E5"/>
      </patternFill>
    </fill>
    <fill>
      <patternFill patternType="solid">
        <fgColor rgb="FFDEEAF6"/>
        <bgColor rgb="FFDEEAF6"/>
      </patternFill>
    </fill>
  </fills>
  <borders count="2">
    <border/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28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shrinkToFit="0" vertical="center" wrapText="1"/>
    </xf>
    <xf borderId="0" fillId="0" fontId="1" numFmtId="0" xfId="0" applyFont="1"/>
    <xf borderId="0" fillId="0" fontId="2" numFmtId="0" xfId="0" applyAlignment="1" applyFont="1">
      <alignment horizontal="left"/>
    </xf>
    <xf borderId="0" fillId="0" fontId="3" numFmtId="0" xfId="0" applyAlignment="1" applyFont="1">
      <alignment horizontal="center" shrinkToFit="0" vertical="center" wrapText="1"/>
    </xf>
    <xf borderId="0" fillId="0" fontId="4" numFmtId="0" xfId="0" applyAlignment="1" applyFont="1">
      <alignment horizontal="center" shrinkToFit="0" vertical="center" wrapText="1"/>
    </xf>
    <xf borderId="0" fillId="0" fontId="5" numFmtId="0" xfId="0" applyAlignment="1" applyFont="1">
      <alignment horizontal="center"/>
    </xf>
    <xf borderId="0" fillId="0" fontId="6" numFmtId="0" xfId="0" applyFont="1"/>
    <xf borderId="1" fillId="2" fontId="4" numFmtId="0" xfId="0" applyAlignment="1" applyBorder="1" applyFill="1" applyFont="1">
      <alignment horizontal="center" shrinkToFit="0" vertical="center" wrapText="1"/>
    </xf>
    <xf borderId="0" fillId="0" fontId="2" numFmtId="164" xfId="0" applyFont="1" applyNumberFormat="1"/>
    <xf borderId="1" fillId="0" fontId="5" numFmtId="0" xfId="0" applyAlignment="1" applyBorder="1" applyFont="1">
      <alignment horizontal="left" shrinkToFit="0" vertical="center" wrapText="1"/>
    </xf>
    <xf borderId="1" fillId="0" fontId="5" numFmtId="164" xfId="0" applyAlignment="1" applyBorder="1" applyFont="1" applyNumberFormat="1">
      <alignment horizontal="left" shrinkToFit="0" vertical="center" wrapText="1"/>
    </xf>
    <xf borderId="1" fillId="0" fontId="5" numFmtId="164" xfId="0" applyBorder="1" applyFont="1" applyNumberFormat="1"/>
    <xf borderId="1" fillId="0" fontId="5" numFmtId="164" xfId="0" applyAlignment="1" applyBorder="1" applyFont="1" applyNumberFormat="1">
      <alignment shrinkToFit="0" vertical="center" wrapText="1"/>
    </xf>
    <xf borderId="0" fillId="0" fontId="2" numFmtId="9" xfId="0" applyFont="1" applyNumberFormat="1"/>
    <xf borderId="1" fillId="0" fontId="7" numFmtId="0" xfId="0" applyAlignment="1" applyBorder="1" applyFont="1">
      <alignment horizontal="left" shrinkToFit="0" vertical="center" wrapText="1"/>
    </xf>
    <xf borderId="1" fillId="0" fontId="7" numFmtId="164" xfId="0" applyAlignment="1" applyBorder="1" applyFont="1" applyNumberFormat="1">
      <alignment shrinkToFit="0" vertical="center" wrapText="1"/>
    </xf>
    <xf borderId="1" fillId="0" fontId="7" numFmtId="164" xfId="0" applyBorder="1" applyFont="1" applyNumberFormat="1"/>
    <xf borderId="0" fillId="0" fontId="2" numFmtId="4" xfId="0" applyFont="1" applyNumberFormat="1"/>
    <xf borderId="1" fillId="0" fontId="7" numFmtId="4" xfId="0" applyBorder="1" applyFont="1" applyNumberFormat="1"/>
    <xf borderId="1" fillId="0" fontId="7" numFmtId="4" xfId="0" applyAlignment="1" applyBorder="1" applyFont="1" applyNumberFormat="1">
      <alignment shrinkToFit="0" vertical="center" wrapText="1"/>
    </xf>
    <xf borderId="1" fillId="0" fontId="5" numFmtId="165" xfId="0" applyAlignment="1" applyBorder="1" applyFont="1" applyNumberFormat="1">
      <alignment shrinkToFit="0" vertical="center" wrapText="1"/>
    </xf>
    <xf borderId="1" fillId="3" fontId="5" numFmtId="0" xfId="0" applyAlignment="1" applyBorder="1" applyFill="1" applyFont="1">
      <alignment horizontal="left" shrinkToFit="0" vertical="center" wrapText="1"/>
    </xf>
    <xf borderId="1" fillId="3" fontId="5" numFmtId="165" xfId="0" applyAlignment="1" applyBorder="1" applyFont="1" applyNumberFormat="1">
      <alignment horizontal="center" shrinkToFit="0" vertical="center" wrapText="1"/>
    </xf>
    <xf borderId="1" fillId="0" fontId="7" numFmtId="0" xfId="0" applyBorder="1" applyFont="1"/>
    <xf borderId="1" fillId="2" fontId="4" numFmtId="0" xfId="0" applyAlignment="1" applyBorder="1" applyFont="1">
      <alignment horizontal="left" shrinkToFit="0" vertical="center" wrapText="1"/>
    </xf>
    <xf borderId="1" fillId="2" fontId="5" numFmtId="164" xfId="0" applyAlignment="1" applyBorder="1" applyFont="1" applyNumberFormat="1">
      <alignment horizontal="center" shrinkToFit="0" vertical="center" wrapText="1"/>
    </xf>
    <xf borderId="0" fillId="0" fontId="8" numFmtId="0" xfId="0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2</xdr:col>
      <xdr:colOff>76200</xdr:colOff>
      <xdr:row>108</xdr:row>
      <xdr:rowOff>142875</xdr:rowOff>
    </xdr:from>
    <xdr:ext cx="2867025" cy="828675"/>
    <xdr:grpSp>
      <xdr:nvGrpSpPr>
        <xdr:cNvPr id="2" name="Shape 2" title="Dibujo"/>
        <xdr:cNvGrpSpPr/>
      </xdr:nvGrpSpPr>
      <xdr:grpSpPr>
        <a:xfrm>
          <a:off x="1193125" y="972350"/>
          <a:ext cx="2796300" cy="831300"/>
          <a:chOff x="1193125" y="972350"/>
          <a:chExt cx="2796300" cy="831300"/>
        </a:xfrm>
      </xdr:grpSpPr>
      <xdr:sp>
        <xdr:nvSpPr>
          <xdr:cNvPr id="3" name="Shape 3"/>
          <xdr:cNvSpPr txBox="1"/>
        </xdr:nvSpPr>
        <xdr:spPr>
          <a:xfrm>
            <a:off x="1193125" y="972350"/>
            <a:ext cx="27963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Juana Feliz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Enc. Depto Financiero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4" name="Shape 4"/>
          <xdr:cNvCxnSpPr/>
        </xdr:nvCxnSpPr>
        <xdr:spPr>
          <a:xfrm>
            <a:off x="1203075" y="972350"/>
            <a:ext cx="27564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3</xdr:col>
      <xdr:colOff>1209675</xdr:colOff>
      <xdr:row>108</xdr:row>
      <xdr:rowOff>123825</xdr:rowOff>
    </xdr:from>
    <xdr:ext cx="2886075" cy="866775"/>
    <xdr:grpSp>
      <xdr:nvGrpSpPr>
        <xdr:cNvPr id="2" name="Shape 2" title="Dibujo"/>
        <xdr:cNvGrpSpPr/>
      </xdr:nvGrpSpPr>
      <xdr:grpSpPr>
        <a:xfrm>
          <a:off x="2665900" y="1241025"/>
          <a:ext cx="2865900" cy="846600"/>
          <a:chOff x="2665900" y="1241025"/>
          <a:chExt cx="2865900" cy="846600"/>
        </a:xfrm>
      </xdr:grpSpPr>
      <xdr:sp>
        <xdr:nvSpPr>
          <xdr:cNvPr id="5" name="Shape 5"/>
          <xdr:cNvSpPr txBox="1"/>
        </xdr:nvSpPr>
        <xdr:spPr>
          <a:xfrm>
            <a:off x="2665900" y="1241025"/>
            <a:ext cx="2865900" cy="8466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Ram</a:t>
            </a:r>
            <a:r>
              <a:rPr b="1" lang="en-US" sz="1500">
                <a:solidFill>
                  <a:srgbClr val="202124"/>
                </a:solidFill>
                <a:highlight>
                  <a:srgbClr val="FFFFFF"/>
                </a:highlight>
              </a:rPr>
              <a:t>ó</a:t>
            </a: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n Alexis Severino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Dir. Adm y Finan.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6" name="Shape 6"/>
          <xdr:cNvCxnSpPr/>
        </xdr:nvCxnSpPr>
        <xdr:spPr>
          <a:xfrm flipH="1" rot="10800000">
            <a:off x="2685800" y="1251025"/>
            <a:ext cx="2736600" cy="990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2</xdr:col>
      <xdr:colOff>1524000</xdr:colOff>
      <xdr:row>0</xdr:row>
      <xdr:rowOff>0</xdr:rowOff>
    </xdr:from>
    <xdr:ext cx="3895725" cy="2781300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0.71"/>
    <col customWidth="1" min="2" max="2" width="9.14"/>
    <col customWidth="1" min="3" max="3" width="40.0"/>
    <col customWidth="1" min="4" max="4" width="23.86"/>
    <col customWidth="1" min="5" max="5" width="19.57"/>
    <col customWidth="1" min="6" max="6" width="19.71"/>
    <col customWidth="1" min="7" max="7" width="16.57"/>
    <col customWidth="1" min="8" max="8" width="21.0"/>
    <col customWidth="1" min="9" max="16" width="6.0"/>
    <col customWidth="1" min="17" max="18" width="7.0"/>
    <col customWidth="1" min="19" max="26" width="9.14"/>
  </cols>
  <sheetData>
    <row r="1">
      <c r="C1" s="1"/>
      <c r="D1" s="1"/>
      <c r="E1" s="1"/>
      <c r="G1" s="2"/>
    </row>
    <row r="2">
      <c r="C2" s="1"/>
      <c r="D2" s="1"/>
      <c r="E2" s="1"/>
      <c r="G2" s="2"/>
    </row>
    <row r="3">
      <c r="C3" s="1"/>
      <c r="D3" s="1"/>
      <c r="E3" s="1"/>
      <c r="G3" s="2"/>
    </row>
    <row r="4">
      <c r="C4" s="1"/>
      <c r="D4" s="1"/>
      <c r="E4" s="1"/>
      <c r="G4" s="2"/>
    </row>
    <row r="5">
      <c r="C5" s="1"/>
      <c r="D5" s="1"/>
      <c r="E5" s="1"/>
      <c r="G5" s="2"/>
    </row>
    <row r="6">
      <c r="C6" s="1"/>
      <c r="D6" s="1"/>
      <c r="E6" s="1"/>
      <c r="G6" s="2"/>
    </row>
    <row r="7">
      <c r="C7" s="1"/>
      <c r="D7" s="1"/>
      <c r="E7" s="1"/>
      <c r="G7" s="2"/>
    </row>
    <row r="8">
      <c r="C8" s="1"/>
      <c r="D8" s="1"/>
      <c r="E8" s="1"/>
      <c r="G8" s="2"/>
    </row>
    <row r="9">
      <c r="C9" s="1"/>
      <c r="D9" s="1"/>
      <c r="E9" s="1"/>
      <c r="G9" s="2"/>
    </row>
    <row r="10">
      <c r="C10" s="1"/>
      <c r="D10" s="1"/>
      <c r="E10" s="1"/>
      <c r="G10" s="2"/>
    </row>
    <row r="11">
      <c r="C11" s="1"/>
      <c r="D11" s="1"/>
      <c r="E11" s="1"/>
      <c r="G11" s="2"/>
    </row>
    <row r="12">
      <c r="C12" s="1"/>
      <c r="E12" s="1"/>
      <c r="G12" s="2"/>
    </row>
    <row r="13" ht="18.75" customHeight="1">
      <c r="C13" s="1"/>
      <c r="G13" s="3"/>
    </row>
    <row r="14" ht="18.75" customHeight="1">
      <c r="C14" s="4" t="s">
        <v>0</v>
      </c>
      <c r="G14" s="3"/>
    </row>
    <row r="15" ht="15.75" customHeight="1">
      <c r="C15" s="5" t="s">
        <v>1</v>
      </c>
      <c r="G15" s="3"/>
    </row>
    <row r="16">
      <c r="C16" s="6" t="s">
        <v>2</v>
      </c>
      <c r="G16" s="3"/>
    </row>
    <row r="17">
      <c r="C17" s="7"/>
      <c r="D17" s="7"/>
      <c r="E17" s="7"/>
      <c r="F17" s="7"/>
      <c r="G17" s="3"/>
    </row>
    <row r="18">
      <c r="C18" s="8" t="s">
        <v>3</v>
      </c>
      <c r="D18" s="8" t="s">
        <v>4</v>
      </c>
      <c r="E18" s="8" t="s">
        <v>5</v>
      </c>
      <c r="F18" s="8" t="s">
        <v>6</v>
      </c>
      <c r="G18" s="3"/>
      <c r="Q18" s="9"/>
      <c r="R18" s="9"/>
    </row>
    <row r="19">
      <c r="C19" s="10" t="s">
        <v>7</v>
      </c>
      <c r="D19" s="11">
        <f t="shared" ref="D19:E19" si="1">+D20+D26+D36+D46+D62+D72</f>
        <v>1487749090</v>
      </c>
      <c r="E19" s="11">
        <f t="shared" si="1"/>
        <v>83071757.04</v>
      </c>
      <c r="F19" s="12">
        <f t="shared" ref="F19:F96" si="3">SUM(E19)</f>
        <v>83071757.04</v>
      </c>
      <c r="I19" s="9"/>
      <c r="K19" s="9"/>
      <c r="L19" s="9"/>
      <c r="M19" s="9"/>
      <c r="N19" s="9"/>
      <c r="O19" s="9"/>
      <c r="P19" s="9"/>
      <c r="Q19" s="9"/>
      <c r="R19" s="9"/>
    </row>
    <row r="20">
      <c r="C20" s="10" t="s">
        <v>8</v>
      </c>
      <c r="D20" s="13">
        <f t="shared" ref="D20:E20" si="2">+D21+D22+D23+D24+D25</f>
        <v>745015223</v>
      </c>
      <c r="E20" s="13">
        <f t="shared" si="2"/>
        <v>48462463.04</v>
      </c>
      <c r="F20" s="12">
        <f t="shared" si="3"/>
        <v>48462463.04</v>
      </c>
      <c r="I20" s="14"/>
      <c r="S20" s="9"/>
    </row>
    <row r="21">
      <c r="C21" s="15" t="s">
        <v>9</v>
      </c>
      <c r="D21" s="16">
        <v>6.08863655E8</v>
      </c>
      <c r="E21" s="17">
        <v>4.16177258E7</v>
      </c>
      <c r="F21" s="12">
        <f t="shared" si="3"/>
        <v>41617725.8</v>
      </c>
      <c r="G21" s="18"/>
    </row>
    <row r="22">
      <c r="C22" s="15" t="s">
        <v>10</v>
      </c>
      <c r="D22" s="16">
        <v>5.1080836E7</v>
      </c>
      <c r="E22" s="17">
        <v>516781.33</v>
      </c>
      <c r="F22" s="12">
        <f t="shared" si="3"/>
        <v>516781.33</v>
      </c>
      <c r="G22" s="18"/>
      <c r="H22" s="18"/>
    </row>
    <row r="23">
      <c r="C23" s="15" t="s">
        <v>11</v>
      </c>
      <c r="D23" s="16">
        <v>150000.0</v>
      </c>
      <c r="E23" s="17">
        <v>0.0</v>
      </c>
      <c r="F23" s="12">
        <f t="shared" si="3"/>
        <v>0</v>
      </c>
      <c r="G23" s="18"/>
      <c r="H23" s="18"/>
    </row>
    <row r="24">
      <c r="C24" s="15" t="s">
        <v>12</v>
      </c>
      <c r="D24" s="16">
        <v>0.0</v>
      </c>
      <c r="E24" s="17">
        <v>0.0</v>
      </c>
      <c r="F24" s="12">
        <f t="shared" si="3"/>
        <v>0</v>
      </c>
      <c r="G24" s="18"/>
      <c r="H24" s="18"/>
    </row>
    <row r="25">
      <c r="C25" s="15" t="s">
        <v>13</v>
      </c>
      <c r="D25" s="16">
        <v>8.4920732E7</v>
      </c>
      <c r="E25" s="17">
        <v>6327955.91</v>
      </c>
      <c r="F25" s="12">
        <f t="shared" si="3"/>
        <v>6327955.91</v>
      </c>
      <c r="G25" s="18"/>
      <c r="H25" s="18"/>
    </row>
    <row r="26">
      <c r="C26" s="10" t="s">
        <v>14</v>
      </c>
      <c r="D26" s="13">
        <f t="shared" ref="D26:E26" si="4">+D27+D28+D29+D30+D31+D32+D33+D34+D35</f>
        <v>64191127</v>
      </c>
      <c r="E26" s="13">
        <f t="shared" si="4"/>
        <v>2064215</v>
      </c>
      <c r="F26" s="12">
        <f t="shared" si="3"/>
        <v>2064215</v>
      </c>
      <c r="G26" s="18"/>
      <c r="H26" s="18"/>
    </row>
    <row r="27">
      <c r="C27" s="15" t="s">
        <v>15</v>
      </c>
      <c r="D27" s="19">
        <v>1.6690784E7</v>
      </c>
      <c r="E27" s="17">
        <v>1535887.88</v>
      </c>
      <c r="F27" s="12">
        <f t="shared" si="3"/>
        <v>1535887.88</v>
      </c>
      <c r="G27" s="18"/>
      <c r="H27" s="18"/>
    </row>
    <row r="28">
      <c r="C28" s="15" t="s">
        <v>16</v>
      </c>
      <c r="D28" s="16">
        <v>2430000.0</v>
      </c>
      <c r="E28" s="17">
        <v>0.0</v>
      </c>
      <c r="F28" s="12">
        <f t="shared" si="3"/>
        <v>0</v>
      </c>
      <c r="G28" s="18"/>
      <c r="H28" s="18"/>
    </row>
    <row r="29">
      <c r="C29" s="15" t="s">
        <v>17</v>
      </c>
      <c r="D29" s="16">
        <v>2100000.0</v>
      </c>
      <c r="E29" s="17">
        <v>0.0</v>
      </c>
      <c r="F29" s="12">
        <f t="shared" si="3"/>
        <v>0</v>
      </c>
      <c r="G29" s="18"/>
      <c r="H29" s="18"/>
    </row>
    <row r="30" ht="18.0" customHeight="1">
      <c r="C30" s="15" t="s">
        <v>18</v>
      </c>
      <c r="D30" s="16">
        <v>700000.0</v>
      </c>
      <c r="E30" s="17">
        <v>0.0</v>
      </c>
      <c r="F30" s="12">
        <f t="shared" si="3"/>
        <v>0</v>
      </c>
      <c r="G30" s="18"/>
      <c r="H30" s="18"/>
    </row>
    <row r="31" ht="15.75" customHeight="1">
      <c r="C31" s="15" t="s">
        <v>19</v>
      </c>
      <c r="D31" s="16">
        <v>1.6205784E7</v>
      </c>
      <c r="E31" s="17">
        <v>528327.12</v>
      </c>
      <c r="F31" s="12">
        <f t="shared" si="3"/>
        <v>528327.12</v>
      </c>
      <c r="G31" s="18"/>
      <c r="H31" s="18"/>
    </row>
    <row r="32" ht="15.75" customHeight="1">
      <c r="C32" s="15" t="s">
        <v>20</v>
      </c>
      <c r="D32" s="16">
        <v>3909476.0</v>
      </c>
      <c r="E32" s="17">
        <v>0.0</v>
      </c>
      <c r="F32" s="12">
        <f t="shared" si="3"/>
        <v>0</v>
      </c>
      <c r="G32" s="18"/>
      <c r="H32" s="18"/>
    </row>
    <row r="33" ht="15.75" customHeight="1">
      <c r="C33" s="15" t="s">
        <v>21</v>
      </c>
      <c r="D33" s="16">
        <v>7540083.0</v>
      </c>
      <c r="E33" s="17">
        <v>0.0</v>
      </c>
      <c r="F33" s="12">
        <f t="shared" si="3"/>
        <v>0</v>
      </c>
      <c r="G33" s="18"/>
      <c r="H33" s="18"/>
    </row>
    <row r="34" ht="15.75" customHeight="1">
      <c r="C34" s="15" t="s">
        <v>22</v>
      </c>
      <c r="D34" s="16">
        <v>6515000.0</v>
      </c>
      <c r="E34" s="17">
        <v>0.0</v>
      </c>
      <c r="F34" s="12">
        <f t="shared" si="3"/>
        <v>0</v>
      </c>
      <c r="G34" s="18"/>
      <c r="H34" s="18"/>
    </row>
    <row r="35" ht="15.75" customHeight="1">
      <c r="C35" s="15" t="s">
        <v>23</v>
      </c>
      <c r="D35" s="20">
        <v>8100000.0</v>
      </c>
      <c r="E35" s="17">
        <v>0.0</v>
      </c>
      <c r="F35" s="12">
        <f t="shared" si="3"/>
        <v>0</v>
      </c>
      <c r="G35" s="18"/>
      <c r="H35" s="18"/>
    </row>
    <row r="36" ht="15.75" customHeight="1">
      <c r="C36" s="10" t="s">
        <v>24</v>
      </c>
      <c r="D36" s="13">
        <f>+D37+D38+D39+D40+D41+D42+D43+D44+D45</f>
        <v>167572580</v>
      </c>
      <c r="E36" s="12"/>
      <c r="F36" s="12">
        <f t="shared" si="3"/>
        <v>0</v>
      </c>
      <c r="G36" s="18"/>
      <c r="H36" s="18"/>
    </row>
    <row r="37" ht="15.75" customHeight="1">
      <c r="C37" s="15" t="s">
        <v>25</v>
      </c>
      <c r="D37" s="16">
        <v>1.15658768E8</v>
      </c>
      <c r="E37" s="17">
        <v>0.0</v>
      </c>
      <c r="F37" s="12">
        <f t="shared" si="3"/>
        <v>0</v>
      </c>
      <c r="G37" s="18"/>
      <c r="H37" s="18"/>
    </row>
    <row r="38" ht="15.75" customHeight="1">
      <c r="C38" s="15" t="s">
        <v>26</v>
      </c>
      <c r="D38" s="16">
        <v>1320000.0</v>
      </c>
      <c r="E38" s="17">
        <v>0.0</v>
      </c>
      <c r="F38" s="12">
        <f t="shared" si="3"/>
        <v>0</v>
      </c>
      <c r="G38" s="18"/>
      <c r="H38" s="18"/>
    </row>
    <row r="39" ht="15.75" customHeight="1">
      <c r="C39" s="15" t="s">
        <v>27</v>
      </c>
      <c r="D39" s="16">
        <v>1182824.0</v>
      </c>
      <c r="E39" s="17">
        <v>0.0</v>
      </c>
      <c r="F39" s="12">
        <f t="shared" si="3"/>
        <v>0</v>
      </c>
      <c r="G39" s="18"/>
      <c r="H39" s="18"/>
    </row>
    <row r="40" ht="15.75" customHeight="1">
      <c r="C40" s="15" t="s">
        <v>28</v>
      </c>
      <c r="D40" s="16">
        <v>2.649798E7</v>
      </c>
      <c r="E40" s="17">
        <v>0.0</v>
      </c>
      <c r="F40" s="12">
        <f t="shared" si="3"/>
        <v>0</v>
      </c>
      <c r="G40" s="18"/>
      <c r="H40" s="18"/>
    </row>
    <row r="41" ht="15.75" customHeight="1">
      <c r="C41" s="15" t="s">
        <v>29</v>
      </c>
      <c r="D41" s="16">
        <v>1520000.0</v>
      </c>
      <c r="E41" s="17">
        <v>0.0</v>
      </c>
      <c r="F41" s="12">
        <f t="shared" si="3"/>
        <v>0</v>
      </c>
      <c r="G41" s="18"/>
      <c r="H41" s="18"/>
    </row>
    <row r="42" ht="15.75" customHeight="1">
      <c r="C42" s="15" t="s">
        <v>30</v>
      </c>
      <c r="D42" s="16">
        <v>331000.0</v>
      </c>
      <c r="E42" s="17">
        <v>0.0</v>
      </c>
      <c r="F42" s="12">
        <f t="shared" si="3"/>
        <v>0</v>
      </c>
      <c r="G42" s="18"/>
      <c r="H42" s="18"/>
    </row>
    <row r="43" ht="15.75" customHeight="1">
      <c r="C43" s="15" t="s">
        <v>31</v>
      </c>
      <c r="D43" s="16">
        <v>1.5827832E7</v>
      </c>
      <c r="E43" s="17">
        <v>0.0</v>
      </c>
      <c r="F43" s="12">
        <f t="shared" si="3"/>
        <v>0</v>
      </c>
      <c r="G43" s="18"/>
      <c r="H43" s="18"/>
    </row>
    <row r="44" ht="15.75" customHeight="1">
      <c r="C44" s="15" t="s">
        <v>32</v>
      </c>
      <c r="D44" s="16">
        <v>0.0</v>
      </c>
      <c r="E44" s="17">
        <v>0.0</v>
      </c>
      <c r="F44" s="12">
        <f t="shared" si="3"/>
        <v>0</v>
      </c>
      <c r="G44" s="18"/>
      <c r="H44" s="18"/>
    </row>
    <row r="45" ht="15.75" customHeight="1">
      <c r="C45" s="15" t="s">
        <v>33</v>
      </c>
      <c r="D45" s="16">
        <v>5234176.0</v>
      </c>
      <c r="E45" s="17">
        <v>0.0</v>
      </c>
      <c r="F45" s="12">
        <f t="shared" si="3"/>
        <v>0</v>
      </c>
      <c r="G45" s="18"/>
      <c r="H45" s="18"/>
    </row>
    <row r="46" ht="14.25" customHeight="1">
      <c r="C46" s="10" t="s">
        <v>34</v>
      </c>
      <c r="D46" s="13">
        <f t="shared" ref="D46:E46" si="5">+D47+D52</f>
        <v>446290243</v>
      </c>
      <c r="E46" s="13">
        <f t="shared" si="5"/>
        <v>32545079</v>
      </c>
      <c r="F46" s="12">
        <f t="shared" si="3"/>
        <v>32545079</v>
      </c>
      <c r="G46" s="18"/>
      <c r="H46" s="18"/>
    </row>
    <row r="47" ht="15.75" customHeight="1">
      <c r="C47" s="15" t="s">
        <v>35</v>
      </c>
      <c r="D47" s="16">
        <v>4.46290243E8</v>
      </c>
      <c r="E47" s="16">
        <v>3.2545079E7</v>
      </c>
      <c r="F47" s="12">
        <f t="shared" si="3"/>
        <v>32545079</v>
      </c>
      <c r="G47" s="18"/>
      <c r="H47" s="18"/>
    </row>
    <row r="48" ht="15.75" customHeight="1">
      <c r="C48" s="15" t="s">
        <v>36</v>
      </c>
      <c r="D48" s="16"/>
      <c r="E48" s="17"/>
      <c r="F48" s="12">
        <f t="shared" si="3"/>
        <v>0</v>
      </c>
      <c r="G48" s="18"/>
      <c r="H48" s="18"/>
    </row>
    <row r="49" ht="15.75" customHeight="1">
      <c r="C49" s="15" t="s">
        <v>37</v>
      </c>
      <c r="D49" s="16"/>
      <c r="E49" s="17"/>
      <c r="F49" s="12">
        <f t="shared" si="3"/>
        <v>0</v>
      </c>
      <c r="G49" s="18"/>
      <c r="H49" s="18"/>
    </row>
    <row r="50" ht="15.75" customHeight="1">
      <c r="C50" s="15" t="s">
        <v>38</v>
      </c>
      <c r="D50" s="16"/>
      <c r="E50" s="17"/>
      <c r="F50" s="12">
        <f t="shared" si="3"/>
        <v>0</v>
      </c>
      <c r="G50" s="18"/>
      <c r="H50" s="18"/>
    </row>
    <row r="51" ht="15.75" customHeight="1">
      <c r="C51" s="15" t="s">
        <v>39</v>
      </c>
      <c r="D51" s="16"/>
      <c r="E51" s="17"/>
      <c r="F51" s="12">
        <f t="shared" si="3"/>
        <v>0</v>
      </c>
      <c r="G51" s="18"/>
      <c r="H51" s="18"/>
    </row>
    <row r="52" ht="15.75" customHeight="1">
      <c r="C52" s="15" t="s">
        <v>40</v>
      </c>
      <c r="D52" s="16"/>
      <c r="E52" s="17"/>
      <c r="F52" s="12">
        <f t="shared" si="3"/>
        <v>0</v>
      </c>
      <c r="G52" s="18"/>
      <c r="H52" s="18"/>
    </row>
    <row r="53" ht="15.75" customHeight="1">
      <c r="C53" s="15" t="s">
        <v>41</v>
      </c>
      <c r="D53" s="21"/>
      <c r="E53" s="17"/>
      <c r="F53" s="12">
        <f t="shared" si="3"/>
        <v>0</v>
      </c>
      <c r="G53" s="18"/>
      <c r="H53" s="18"/>
    </row>
    <row r="54" ht="15.75" customHeight="1">
      <c r="C54" s="10" t="s">
        <v>42</v>
      </c>
      <c r="D54" s="21"/>
      <c r="E54" s="17"/>
      <c r="F54" s="12">
        <f t="shared" si="3"/>
        <v>0</v>
      </c>
      <c r="G54" s="18"/>
      <c r="H54" s="18"/>
    </row>
    <row r="55" ht="15.75" customHeight="1">
      <c r="C55" s="15" t="s">
        <v>43</v>
      </c>
      <c r="D55" s="21"/>
      <c r="E55" s="17"/>
      <c r="F55" s="12">
        <f t="shared" si="3"/>
        <v>0</v>
      </c>
      <c r="G55" s="18"/>
      <c r="H55" s="18"/>
    </row>
    <row r="56" ht="15.75" customHeight="1">
      <c r="C56" s="15" t="s">
        <v>44</v>
      </c>
      <c r="D56" s="21"/>
      <c r="E56" s="17"/>
      <c r="F56" s="12">
        <f t="shared" si="3"/>
        <v>0</v>
      </c>
      <c r="G56" s="18"/>
      <c r="H56" s="18"/>
    </row>
    <row r="57" ht="15.75" customHeight="1">
      <c r="C57" s="15" t="s">
        <v>45</v>
      </c>
      <c r="D57" s="21"/>
      <c r="E57" s="17"/>
      <c r="F57" s="12">
        <f t="shared" si="3"/>
        <v>0</v>
      </c>
      <c r="G57" s="18"/>
      <c r="H57" s="18"/>
    </row>
    <row r="58" ht="15.75" customHeight="1">
      <c r="C58" s="15" t="s">
        <v>46</v>
      </c>
      <c r="D58" s="21"/>
      <c r="E58" s="17"/>
      <c r="F58" s="12">
        <f t="shared" si="3"/>
        <v>0</v>
      </c>
      <c r="G58" s="18"/>
      <c r="H58" s="18"/>
    </row>
    <row r="59" ht="15.75" customHeight="1">
      <c r="C59" s="15" t="s">
        <v>47</v>
      </c>
      <c r="D59" s="21"/>
      <c r="E59" s="17"/>
      <c r="F59" s="12">
        <f t="shared" si="3"/>
        <v>0</v>
      </c>
      <c r="G59" s="18"/>
      <c r="H59" s="18"/>
    </row>
    <row r="60" ht="15.75" customHeight="1">
      <c r="C60" s="15" t="s">
        <v>48</v>
      </c>
      <c r="D60" s="21"/>
      <c r="E60" s="17"/>
      <c r="F60" s="12">
        <f t="shared" si="3"/>
        <v>0</v>
      </c>
      <c r="G60" s="18"/>
      <c r="H60" s="18"/>
    </row>
    <row r="61" ht="15.75" customHeight="1">
      <c r="C61" s="15" t="s">
        <v>49</v>
      </c>
      <c r="D61" s="21"/>
      <c r="E61" s="17"/>
      <c r="F61" s="12">
        <f t="shared" si="3"/>
        <v>0</v>
      </c>
      <c r="G61" s="18"/>
      <c r="H61" s="18"/>
    </row>
    <row r="62" ht="15.75" customHeight="1">
      <c r="C62" s="10" t="s">
        <v>50</v>
      </c>
      <c r="D62" s="13">
        <f>+D63+D64+D65+D66+D67+D68+D70</f>
        <v>64079917</v>
      </c>
      <c r="E62" s="12"/>
      <c r="F62" s="12">
        <f t="shared" si="3"/>
        <v>0</v>
      </c>
      <c r="G62" s="18"/>
      <c r="H62" s="18"/>
    </row>
    <row r="63" ht="15.75" customHeight="1">
      <c r="C63" s="15" t="s">
        <v>51</v>
      </c>
      <c r="D63" s="16">
        <v>4000000.0</v>
      </c>
      <c r="E63" s="17"/>
      <c r="F63" s="12">
        <f t="shared" si="3"/>
        <v>0</v>
      </c>
      <c r="G63" s="18"/>
      <c r="H63" s="18"/>
    </row>
    <row r="64" ht="15.75" customHeight="1">
      <c r="C64" s="15" t="s">
        <v>52</v>
      </c>
      <c r="D64" s="16">
        <v>0.0</v>
      </c>
      <c r="E64" s="17"/>
      <c r="F64" s="12">
        <f t="shared" si="3"/>
        <v>0</v>
      </c>
      <c r="G64" s="18"/>
      <c r="H64" s="18"/>
    </row>
    <row r="65" ht="15.75" customHeight="1">
      <c r="C65" s="15" t="s">
        <v>53</v>
      </c>
      <c r="D65" s="16">
        <v>1000000.0</v>
      </c>
      <c r="E65" s="17"/>
      <c r="F65" s="12">
        <f t="shared" si="3"/>
        <v>0</v>
      </c>
      <c r="G65" s="18"/>
      <c r="H65" s="18"/>
    </row>
    <row r="66" ht="15.75" customHeight="1">
      <c r="C66" s="15" t="s">
        <v>54</v>
      </c>
      <c r="D66" s="16">
        <v>5.7829917E7</v>
      </c>
      <c r="E66" s="17"/>
      <c r="F66" s="12">
        <f t="shared" si="3"/>
        <v>0</v>
      </c>
      <c r="G66" s="18"/>
      <c r="H66" s="18"/>
    </row>
    <row r="67" ht="15.75" customHeight="1">
      <c r="C67" s="15" t="s">
        <v>55</v>
      </c>
      <c r="D67" s="16">
        <v>1050000.0</v>
      </c>
      <c r="E67" s="17"/>
      <c r="F67" s="12">
        <f t="shared" si="3"/>
        <v>0</v>
      </c>
      <c r="G67" s="18"/>
      <c r="H67" s="18"/>
    </row>
    <row r="68" ht="15.75" customHeight="1">
      <c r="C68" s="15" t="s">
        <v>56</v>
      </c>
      <c r="D68" s="16">
        <v>100000.0</v>
      </c>
      <c r="E68" s="17"/>
      <c r="F68" s="12">
        <f t="shared" si="3"/>
        <v>0</v>
      </c>
      <c r="G68" s="18"/>
      <c r="H68" s="18"/>
    </row>
    <row r="69" ht="15.75" customHeight="1">
      <c r="C69" s="15" t="s">
        <v>57</v>
      </c>
      <c r="D69" s="16">
        <v>0.0</v>
      </c>
      <c r="E69" s="17"/>
      <c r="F69" s="12">
        <f t="shared" si="3"/>
        <v>0</v>
      </c>
      <c r="G69" s="18"/>
      <c r="H69" s="18"/>
    </row>
    <row r="70" ht="15.75" customHeight="1">
      <c r="C70" s="15" t="s">
        <v>58</v>
      </c>
      <c r="D70" s="16">
        <v>100000.0</v>
      </c>
      <c r="E70" s="17"/>
      <c r="F70" s="12">
        <f t="shared" si="3"/>
        <v>0</v>
      </c>
      <c r="G70" s="18"/>
      <c r="H70" s="18"/>
    </row>
    <row r="71" ht="15.75" customHeight="1">
      <c r="C71" s="15" t="s">
        <v>59</v>
      </c>
      <c r="D71" s="13"/>
      <c r="E71" s="17"/>
      <c r="F71" s="12">
        <f t="shared" si="3"/>
        <v>0</v>
      </c>
      <c r="G71" s="18"/>
      <c r="H71" s="18"/>
    </row>
    <row r="72" ht="15.75" customHeight="1">
      <c r="C72" s="10" t="s">
        <v>60</v>
      </c>
      <c r="D72" s="13">
        <f>+D73</f>
        <v>600000</v>
      </c>
      <c r="E72" s="17"/>
      <c r="F72" s="12">
        <f t="shared" si="3"/>
        <v>0</v>
      </c>
      <c r="G72" s="18"/>
      <c r="H72" s="18"/>
    </row>
    <row r="73" ht="15.75" customHeight="1">
      <c r="C73" s="15" t="s">
        <v>61</v>
      </c>
      <c r="D73" s="16">
        <v>600000.0</v>
      </c>
      <c r="E73" s="17"/>
      <c r="F73" s="12">
        <f t="shared" si="3"/>
        <v>0</v>
      </c>
      <c r="G73" s="18"/>
      <c r="H73" s="18"/>
    </row>
    <row r="74" ht="15.75" customHeight="1">
      <c r="C74" s="15" t="s">
        <v>62</v>
      </c>
      <c r="D74" s="16">
        <v>0.0</v>
      </c>
      <c r="E74" s="17"/>
      <c r="F74" s="12">
        <f t="shared" si="3"/>
        <v>0</v>
      </c>
      <c r="G74" s="18"/>
      <c r="H74" s="18"/>
    </row>
    <row r="75" ht="15.75" customHeight="1">
      <c r="C75" s="15" t="s">
        <v>63</v>
      </c>
      <c r="D75" s="16">
        <v>0.0</v>
      </c>
      <c r="E75" s="17"/>
      <c r="F75" s="12">
        <f t="shared" si="3"/>
        <v>0</v>
      </c>
      <c r="G75" s="18"/>
      <c r="H75" s="18"/>
    </row>
    <row r="76" ht="15.75" customHeight="1">
      <c r="C76" s="15" t="s">
        <v>64</v>
      </c>
      <c r="D76" s="16">
        <v>0.0</v>
      </c>
      <c r="E76" s="17"/>
      <c r="F76" s="12">
        <f t="shared" si="3"/>
        <v>0</v>
      </c>
      <c r="G76" s="18"/>
      <c r="H76" s="18"/>
    </row>
    <row r="77" ht="15.75" customHeight="1">
      <c r="C77" s="10" t="s">
        <v>65</v>
      </c>
      <c r="D77" s="16">
        <v>0.0</v>
      </c>
      <c r="E77" s="17"/>
      <c r="F77" s="12">
        <f t="shared" si="3"/>
        <v>0</v>
      </c>
      <c r="G77" s="18"/>
      <c r="H77" s="18"/>
    </row>
    <row r="78" ht="15.75" customHeight="1">
      <c r="C78" s="15" t="s">
        <v>66</v>
      </c>
      <c r="D78" s="16">
        <v>0.0</v>
      </c>
      <c r="E78" s="17"/>
      <c r="F78" s="12">
        <f t="shared" si="3"/>
        <v>0</v>
      </c>
      <c r="G78" s="18"/>
      <c r="H78" s="18"/>
    </row>
    <row r="79" ht="15.75" customHeight="1">
      <c r="C79" s="15" t="s">
        <v>67</v>
      </c>
      <c r="D79" s="16">
        <v>0.0</v>
      </c>
      <c r="E79" s="17"/>
      <c r="F79" s="12">
        <f t="shared" si="3"/>
        <v>0</v>
      </c>
      <c r="G79" s="18"/>
      <c r="H79" s="18"/>
    </row>
    <row r="80" ht="15.75" customHeight="1">
      <c r="C80" s="10" t="s">
        <v>68</v>
      </c>
      <c r="D80" s="16">
        <v>0.0</v>
      </c>
      <c r="E80" s="17"/>
      <c r="F80" s="12">
        <f t="shared" si="3"/>
        <v>0</v>
      </c>
      <c r="G80" s="18"/>
      <c r="H80" s="18"/>
    </row>
    <row r="81" ht="15.75" customHeight="1">
      <c r="C81" s="15" t="s">
        <v>69</v>
      </c>
      <c r="D81" s="16">
        <v>0.0</v>
      </c>
      <c r="E81" s="17"/>
      <c r="F81" s="12">
        <f t="shared" si="3"/>
        <v>0</v>
      </c>
      <c r="G81" s="18"/>
      <c r="H81" s="18"/>
    </row>
    <row r="82" ht="15.75" customHeight="1">
      <c r="C82" s="15" t="s">
        <v>70</v>
      </c>
      <c r="D82" s="16">
        <v>0.0</v>
      </c>
      <c r="E82" s="17"/>
      <c r="F82" s="12">
        <f t="shared" si="3"/>
        <v>0</v>
      </c>
      <c r="G82" s="18"/>
      <c r="H82" s="18"/>
    </row>
    <row r="83" ht="32.25" customHeight="1">
      <c r="C83" s="15" t="s">
        <v>71</v>
      </c>
      <c r="D83" s="16">
        <v>0.0</v>
      </c>
      <c r="E83" s="17"/>
      <c r="F83" s="12">
        <f t="shared" si="3"/>
        <v>0</v>
      </c>
      <c r="G83" s="18"/>
      <c r="H83" s="18"/>
    </row>
    <row r="84" ht="15.75" customHeight="1">
      <c r="C84" s="22" t="s">
        <v>72</v>
      </c>
      <c r="D84" s="23"/>
      <c r="E84" s="17"/>
      <c r="F84" s="12">
        <f t="shared" si="3"/>
        <v>0</v>
      </c>
      <c r="G84" s="18"/>
      <c r="H84" s="18"/>
    </row>
    <row r="85" ht="15.75" customHeight="1">
      <c r="C85" s="15"/>
      <c r="D85" s="16">
        <v>0.0</v>
      </c>
      <c r="E85" s="17"/>
      <c r="F85" s="12">
        <f t="shared" si="3"/>
        <v>0</v>
      </c>
      <c r="G85" s="18"/>
      <c r="H85" s="18"/>
    </row>
    <row r="86" ht="15.75" customHeight="1">
      <c r="C86" s="10" t="s">
        <v>73</v>
      </c>
      <c r="D86" s="16">
        <v>0.0</v>
      </c>
      <c r="E86" s="17"/>
      <c r="F86" s="12">
        <f t="shared" si="3"/>
        <v>0</v>
      </c>
      <c r="G86" s="18"/>
      <c r="H86" s="18"/>
    </row>
    <row r="87" ht="15.75" customHeight="1">
      <c r="C87" s="10" t="s">
        <v>74</v>
      </c>
      <c r="D87" s="16">
        <v>0.0</v>
      </c>
      <c r="E87" s="17"/>
      <c r="F87" s="12">
        <f t="shared" si="3"/>
        <v>0</v>
      </c>
      <c r="G87" s="18"/>
      <c r="H87" s="18"/>
    </row>
    <row r="88" ht="15.75" customHeight="1">
      <c r="C88" s="15" t="s">
        <v>75</v>
      </c>
      <c r="D88" s="16">
        <v>0.0</v>
      </c>
      <c r="E88" s="17"/>
      <c r="F88" s="12">
        <f t="shared" si="3"/>
        <v>0</v>
      </c>
      <c r="G88" s="18"/>
      <c r="H88" s="18"/>
    </row>
    <row r="89" ht="15.75" customHeight="1">
      <c r="C89" s="15" t="s">
        <v>76</v>
      </c>
      <c r="D89" s="16">
        <v>0.0</v>
      </c>
      <c r="E89" s="17"/>
      <c r="F89" s="12">
        <f t="shared" si="3"/>
        <v>0</v>
      </c>
      <c r="G89" s="18"/>
      <c r="H89" s="18"/>
    </row>
    <row r="90" ht="15.75" customHeight="1">
      <c r="C90" s="10" t="s">
        <v>77</v>
      </c>
      <c r="D90" s="16">
        <v>0.0</v>
      </c>
      <c r="E90" s="17"/>
      <c r="F90" s="12">
        <f t="shared" si="3"/>
        <v>0</v>
      </c>
      <c r="G90" s="18"/>
      <c r="H90" s="18"/>
    </row>
    <row r="91" ht="15.75" customHeight="1">
      <c r="C91" s="15" t="s">
        <v>78</v>
      </c>
      <c r="D91" s="16">
        <v>0.0</v>
      </c>
      <c r="E91" s="17"/>
      <c r="F91" s="12">
        <f t="shared" si="3"/>
        <v>0</v>
      </c>
      <c r="G91" s="18"/>
      <c r="H91" s="18"/>
    </row>
    <row r="92" ht="15.75" customHeight="1">
      <c r="C92" s="15" t="s">
        <v>79</v>
      </c>
      <c r="D92" s="16">
        <v>0.0</v>
      </c>
      <c r="E92" s="17"/>
      <c r="F92" s="12">
        <f t="shared" si="3"/>
        <v>0</v>
      </c>
      <c r="G92" s="18"/>
      <c r="H92" s="18"/>
    </row>
    <row r="93" ht="15.75" customHeight="1">
      <c r="C93" s="10" t="s">
        <v>80</v>
      </c>
      <c r="D93" s="16">
        <v>0.0</v>
      </c>
      <c r="E93" s="17"/>
      <c r="F93" s="12">
        <f t="shared" si="3"/>
        <v>0</v>
      </c>
      <c r="G93" s="18"/>
      <c r="H93" s="18"/>
    </row>
    <row r="94" ht="15.75" customHeight="1">
      <c r="C94" s="15" t="s">
        <v>81</v>
      </c>
      <c r="D94" s="16">
        <v>0.0</v>
      </c>
      <c r="E94" s="17"/>
      <c r="F94" s="12">
        <f t="shared" si="3"/>
        <v>0</v>
      </c>
      <c r="G94" s="18"/>
      <c r="H94" s="18"/>
    </row>
    <row r="95" ht="15.75" customHeight="1">
      <c r="C95" s="22" t="s">
        <v>82</v>
      </c>
      <c r="D95" s="23"/>
      <c r="E95" s="17"/>
      <c r="F95" s="12">
        <f t="shared" si="3"/>
        <v>0</v>
      </c>
      <c r="G95" s="18"/>
      <c r="H95" s="18"/>
    </row>
    <row r="96" ht="15.75" customHeight="1">
      <c r="C96" s="24"/>
      <c r="D96" s="16">
        <v>0.0</v>
      </c>
      <c r="E96" s="17"/>
      <c r="F96" s="12">
        <f t="shared" si="3"/>
        <v>0</v>
      </c>
      <c r="G96" s="18"/>
      <c r="H96" s="18"/>
    </row>
    <row r="97" ht="15.75" customHeight="1">
      <c r="C97" s="25" t="s">
        <v>83</v>
      </c>
      <c r="D97" s="26">
        <f>+D20+D26+D36+D46+D62+D72</f>
        <v>1487749090</v>
      </c>
      <c r="E97" s="26">
        <f>+E20+E26+E36+E46+E62</f>
        <v>83071757.04</v>
      </c>
      <c r="F97" s="26">
        <f>+F20+F26+F36+F46+F62+F72</f>
        <v>83071757.04</v>
      </c>
      <c r="G97" s="9"/>
      <c r="H97" s="18"/>
    </row>
    <row r="98" ht="15.75" customHeight="1">
      <c r="E98" s="9"/>
      <c r="F98" s="9"/>
    </row>
    <row r="99" ht="15.75" customHeight="1">
      <c r="C99" s="2" t="s">
        <v>84</v>
      </c>
    </row>
    <row r="100" ht="15.75" customHeight="1">
      <c r="C100" s="3" t="s">
        <v>85</v>
      </c>
    </row>
    <row r="101" ht="15.75" customHeight="1">
      <c r="C101" s="3" t="s">
        <v>86</v>
      </c>
    </row>
    <row r="102" ht="15.75" customHeight="1">
      <c r="C102" s="3" t="s">
        <v>87</v>
      </c>
    </row>
    <row r="103" ht="15.75" customHeight="1">
      <c r="C103" s="3" t="s">
        <v>88</v>
      </c>
    </row>
    <row r="104" ht="15.75" customHeight="1">
      <c r="C104" s="3" t="s">
        <v>89</v>
      </c>
    </row>
    <row r="105" ht="15.75" customHeight="1">
      <c r="C105" s="3"/>
    </row>
    <row r="106" ht="15.75" customHeight="1">
      <c r="C106" s="27"/>
      <c r="D106" s="27"/>
      <c r="E106" s="27"/>
      <c r="F106" s="27"/>
    </row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  <row r="1005" ht="15.75" customHeight="1"/>
    <row r="1006" ht="15.75" customHeight="1"/>
    <row r="1007" ht="15.75" customHeight="1"/>
    <row r="1008" ht="15.75" customHeight="1"/>
    <row r="1009" ht="15.75" customHeight="1"/>
  </sheetData>
  <mergeCells count="5">
    <mergeCell ref="C12:D12"/>
    <mergeCell ref="C13:F13"/>
    <mergeCell ref="C14:F14"/>
    <mergeCell ref="C15:F15"/>
    <mergeCell ref="C16:F16"/>
  </mergeCells>
  <printOptions/>
  <pageMargins bottom="0.0" footer="0.0" header="0.0" left="3.3229090368064464" right="0.17" top="0.0"/>
  <pageSetup paperSize="12" scale="78"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2018-04-17T18:57:16Z</dcterms:created>
  <dc:creator>Natalie Souffront</dc:creator>
</cp:coreProperties>
</file>