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1.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2.xml" ContentType="application/vnd.openxmlformats-officedocument.themeOverrid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3.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theme/themeOverride3.xml" ContentType="application/vnd.openxmlformats-officedocument.themeOverrid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4.xml" ContentType="application/vnd.openxmlformats-officedocument.drawing+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theme/themeOverride4.xml" ContentType="application/vnd.openxmlformats-officedocument.themeOverrid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WIN-OOEKBC5GBOF\Sync.1\hpichardo\Downloads\"/>
    </mc:Choice>
  </mc:AlternateContent>
  <xr:revisionPtr revIDLastSave="0" documentId="8_{67256142-3F98-4E9D-B700-693D80A95116}" xr6:coauthVersionLast="47" xr6:coauthVersionMax="47" xr10:uidLastSave="{00000000-0000-0000-0000-000000000000}"/>
  <bookViews>
    <workbookView xWindow="-120" yWindow="-120" windowWidth="15600" windowHeight="11160" xr2:uid="{00000000-000D-0000-FFFF-FFFF00000000}"/>
  </bookViews>
  <sheets>
    <sheet name="enero-marzo" sheetId="1" r:id="rId1"/>
    <sheet name="abril-junio" sheetId="2" r:id="rId2"/>
    <sheet name="julio-septiembre" sheetId="3" r:id="rId3"/>
    <sheet name="octubre-diciembre" sheetId="4" r:id="rId4"/>
  </sheets>
  <externalReferences>
    <externalReference r:id="rId5"/>
    <externalReference r:id="rId6"/>
    <externalReference r:id="rId7"/>
    <externalReference r:id="rId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8" i="4" l="1"/>
  <c r="C140" i="4" s="1"/>
  <c r="C136" i="4"/>
  <c r="C132" i="4"/>
  <c r="C130" i="4"/>
  <c r="C128" i="4"/>
  <c r="C108" i="4"/>
  <c r="C110" i="4" s="1"/>
  <c r="C106" i="4"/>
  <c r="C100" i="4"/>
  <c r="C102" i="4" s="1"/>
  <c r="C98" i="4"/>
  <c r="C83" i="4"/>
  <c r="C81" i="4"/>
  <c r="C79" i="4"/>
  <c r="C73" i="4"/>
  <c r="C75" i="4" s="1"/>
  <c r="C71" i="4"/>
  <c r="C17" i="4"/>
  <c r="C19" i="4" s="1"/>
  <c r="C15" i="4"/>
  <c r="C13" i="4"/>
  <c r="C140" i="3" l="1"/>
  <c r="C138" i="3"/>
  <c r="C136" i="3"/>
  <c r="C130" i="3"/>
  <c r="C132" i="3" s="1"/>
  <c r="C128" i="3"/>
  <c r="C108" i="3"/>
  <c r="C110" i="3" s="1"/>
  <c r="C106" i="3"/>
  <c r="C102" i="3"/>
  <c r="C100" i="3"/>
  <c r="C98" i="3"/>
  <c r="C83" i="3"/>
  <c r="C81" i="3"/>
  <c r="C79" i="3"/>
  <c r="C73" i="3"/>
  <c r="C75" i="3" s="1"/>
  <c r="C71" i="3"/>
  <c r="C17" i="3"/>
  <c r="C19" i="3" s="1"/>
  <c r="C15" i="3"/>
  <c r="C13" i="3"/>
  <c r="C138" i="2" l="1"/>
  <c r="C140" i="2" s="1"/>
  <c r="C136" i="2"/>
  <c r="C132" i="2"/>
  <c r="C130" i="2"/>
  <c r="C128" i="2"/>
  <c r="C108" i="2"/>
  <c r="C110" i="2" s="1"/>
  <c r="C106" i="2"/>
  <c r="C100" i="2"/>
  <c r="C98" i="2"/>
  <c r="C102" i="2" s="1"/>
  <c r="C81" i="2"/>
  <c r="C83" i="2" s="1"/>
  <c r="C79" i="2"/>
  <c r="C75" i="2"/>
  <c r="C73" i="2"/>
  <c r="C71" i="2"/>
  <c r="C17" i="2"/>
  <c r="C19" i="2" s="1"/>
  <c r="C15" i="2"/>
  <c r="C13" i="2"/>
  <c r="C138" i="1" l="1"/>
  <c r="C136" i="1"/>
  <c r="C134" i="1"/>
  <c r="C130" i="1"/>
  <c r="C128" i="1"/>
  <c r="C126" i="1"/>
  <c r="C110" i="1"/>
  <c r="C108" i="1"/>
  <c r="C106" i="1"/>
  <c r="C100" i="1"/>
  <c r="C102" i="1" s="1"/>
  <c r="C98" i="1"/>
  <c r="C81" i="1"/>
  <c r="C83" i="1" s="1"/>
  <c r="C79" i="1"/>
  <c r="C73" i="1"/>
  <c r="C75" i="1" s="1"/>
  <c r="C71" i="1"/>
  <c r="C17" i="1"/>
  <c r="C19" i="1" s="1"/>
  <c r="C15" i="1"/>
  <c r="C13" i="1"/>
</calcChain>
</file>

<file path=xl/sharedStrings.xml><?xml version="1.0" encoding="utf-8"?>
<sst xmlns="http://schemas.openxmlformats.org/spreadsheetml/2006/main" count="742" uniqueCount="129">
  <si>
    <t>Anexo 07
Reporte ejecutivo trimestral acumulado
Programa Presupuestario orientado a Resultados (PPoR)
AÑO 2023</t>
  </si>
  <si>
    <t>Trimestre: Enero - Marzo 2023</t>
  </si>
  <si>
    <t>Información General</t>
  </si>
  <si>
    <t>Nombre del Programa</t>
  </si>
  <si>
    <t>15 - Desarrollo integral y protección al adulto mayor</t>
  </si>
  <si>
    <t>Condición de Interés:</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</si>
  <si>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</si>
  <si>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</si>
  <si>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</si>
  <si>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</si>
  <si>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</si>
  <si>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</si>
  <si>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</si>
  <si>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</si>
  <si>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</si>
  <si>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Población Objetivo: 1,221,953 adultos mayores</t>
  </si>
  <si>
    <t>Objetivo General</t>
  </si>
  <si>
    <t>2.3. Igualdad de derechos y oportunidades</t>
  </si>
  <si>
    <t>Población Beneficiaria: 224,983 adultos mayores</t>
  </si>
  <si>
    <t>Objetivo Específico</t>
  </si>
  <si>
    <t>2.3.5 Proteger a la población adulta mayor…</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</si>
  <si>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</si>
  <si>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</si>
  <si>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</si>
  <si>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</si>
  <si>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</si>
  <si>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</si>
  <si>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</si>
  <si>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r>
      <t>La ejecución financiera en este primer trimestre fue de un 18.4% del valor del presupuesto vigente, el cual está distribuido en los siguientes objétales:
55.8</t>
    </r>
    <r>
      <rPr>
        <sz val="10"/>
        <rFont val="Verdana"/>
        <family val="2"/>
      </rPr>
      <t xml:space="preserve">% en Remuneraciones y Contribuciones, correspondiente a RD$120,077,283.52
2.7% en Contrataciones y Servicios, correspondiente a RD$5,707,455.80
0.13% en Materiales y Suministros, correspondiente a RD$277,547.67
41.3% en Transferencias Corrientes, correspondiente a RD$89,007,401.60
0.14% en Bienes muebles e Intangibles, correspondiente a RD$301,767.30
</t>
    </r>
  </si>
  <si>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</si>
  <si>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</si>
  <si>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</si>
  <si>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</si>
  <si>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</si>
  <si>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</si>
  <si>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</si>
  <si>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Total Adultos mayores independientes de los productos 2, 3 y 4 / total Adultos mayores de los productos 2, 3 y 4 * 100</t>
  </si>
  <si>
    <t>Tipo de indicador</t>
  </si>
  <si>
    <t>Eficacia</t>
  </si>
  <si>
    <t>Periodicidad de la medición</t>
  </si>
  <si>
    <t>Trimestral</t>
  </si>
  <si>
    <t>Valor base</t>
  </si>
  <si>
    <t>Año base</t>
  </si>
  <si>
    <t>Medio de verificación</t>
  </si>
  <si>
    <t>Reporte del sistema de gestión de centros geriátricos</t>
  </si>
  <si>
    <t>Reducir la tasa de riesgo a dependencia de los adultos mayores</t>
  </si>
  <si>
    <t>Porcentaje de adultos mayores con riesgo a dependencia</t>
  </si>
  <si>
    <t>Adultos mayores con riesgo a dependencia de los productos 03 y 04 / total de adultos mayores de los productos 03 y 04 * 100</t>
  </si>
  <si>
    <t>Aumentar la participación de los adultos mayores en centros</t>
  </si>
  <si>
    <t xml:space="preserve">Porcentaje de adultos mayores activos </t>
  </si>
  <si>
    <t>Adultos mayores independientes más adultos mayores con riesgo a la dependencia del producto 3 según metodología SECARE / total de adultos mayores atendidos en el producto 3 * 100</t>
  </si>
  <si>
    <t>Reducir los ingresos tempranos a los centros permanentes</t>
  </si>
  <si>
    <t>Porcentaje de adultos mayores que solicita asilo</t>
  </si>
  <si>
    <t>Adultos mayores acogidos en centros en los productos 2 y 4 menos la cantidad de solicitudes de ingreso de asilo aprobadas de los productos 2 y del 4 / total de adultos mayores de los productos 2 y 4 * 100</t>
  </si>
  <si>
    <t>Explicativa sobre el avance de indicadores de resultado</t>
  </si>
  <si>
    <r>
      <t xml:space="preserve">
</t>
    </r>
    <r>
      <rPr>
        <b/>
        <sz val="10"/>
        <color theme="1"/>
        <rFont val="Verdana"/>
        <family val="2"/>
      </rPr>
      <t xml:space="preserve">Porcentaje de adultos mayores independientes
</t>
    </r>
    <r>
      <rPr>
        <sz val="10"/>
        <color theme="1"/>
        <rFont val="Verdana"/>
        <family val="2"/>
      </rPr>
      <t xml:space="preserve">
Este indicador fue impactado positivamente por un aumento sostenido en las entregas de servicios para los adultos mayores. Programas y servicios recurrentes, como: Entrega de medicamentos, insumos, raciones de alimentos crudos y cocidos, gestion de pensiones solidarias, actividades recreativas, entre otros servicios permitieron aumentar la autonomía, independencia, participación e integración de los adultos mayores.
</t>
    </r>
    <r>
      <rPr>
        <b/>
        <sz val="10"/>
        <color theme="1"/>
        <rFont val="Verdana"/>
        <family val="2"/>
      </rPr>
      <t xml:space="preserve">
Porcentaje de adultos mayores con riesgo a la dependencia
</t>
    </r>
    <r>
      <rPr>
        <sz val="10"/>
        <color theme="1"/>
        <rFont val="Verdana"/>
        <family val="2"/>
      </rPr>
      <t>Debido al mantenimiento de cobertura de los programas económicos asignados y el aumento sostenido de las pensiones solidarias, los adultos mayores que se encuentran en riesgo a la dependencia por vulnerabilidad económica han descendido, sobre todo cuando se aplican intervenciones integrales, ofreciendo la cobertura de medicamentos, alimentos, consultas médicas, entre otros, las cuales todas para este trimestre aumentaron.
Se continuó además con la implementación de realización de paseos recreativos y culturales a adultos mayores de hogares de día, con la finalidad de mantener y/o aumentar su autonomía e independencia, así como asegurar su participación en la sociedad. Otro aspecto importante, que se le atribuye el avance en este indicador, es el empoderamiento de los derechos del adulto mayor, a traves de charlas de sensibilización a la ley 352-98. Como también las capacitaciones a las cuidadoras.</t>
    </r>
  </si>
  <si>
    <r>
      <rPr>
        <b/>
        <sz val="10"/>
        <color theme="1"/>
        <rFont val="Verdana"/>
        <family val="2"/>
      </rPr>
      <t xml:space="preserve">Porcentaje de adultos mayores activos
</t>
    </r>
    <r>
      <rPr>
        <sz val="10"/>
        <color theme="1"/>
        <rFont val="Verdana"/>
        <family val="2"/>
      </rPr>
      <t xml:space="preserve">Aumento de la cobertura de la participación en los centros diurnos, familia de cariño, jornadas de inclusión social y operativos médicos del CONAPE fueron las actividades de mayor impacto para aumentar la cantidad de adultos mayores activos en el trimestre.
</t>
    </r>
    <r>
      <rPr>
        <b/>
        <sz val="10"/>
        <color theme="1"/>
        <rFont val="Verdana"/>
        <family val="2"/>
      </rPr>
      <t xml:space="preserve">Porcentaje de adultos mayores que solicitan asilo
</t>
    </r>
    <r>
      <rPr>
        <sz val="10"/>
        <color theme="1"/>
        <rFont val="Verdana"/>
        <family val="2"/>
      </rPr>
      <t xml:space="preserve">Este indicador se ha visto impactado favorablemente por el aumento de la cobertura del programa “Familias de Cariño”, ya que la población esta solicitando acceder a cuidados domiciliarios en mayor cantidad que los cuidados institucionalizados. </t>
    </r>
  </si>
  <si>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</si>
  <si>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</si>
  <si>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</si>
  <si>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</si>
  <si>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</si>
  <si>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</si>
  <si>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</si>
  <si>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Ejecutado</t>
  </si>
  <si>
    <t>Meta Física</t>
  </si>
  <si>
    <t>Explicativa sobre el avance de la meta física</t>
  </si>
  <si>
    <t xml:space="preserve">En el producto 02 (Adultos mayores reciben atención integral), se impactaron 77,458 adultos mayores logrando un 182% de cumplimiento en referencia a la meta establecida.
Durante el trimestre Enero-Marzo 2023, los avances se vieron representados en un aumento de las jornadas de inclusión social realizadas por el Departamento de Salud, el Departamento de Desarrollo Social y el Departamento de Coordinación Regional. Se ha mantenido la cobertura de los programas económicos como TE-AMA y PROVEE, aumento de la gestión de pensiones solidarias, así como el aumento de la cobertura del programa Familias de Cariño y entrega de servicios de asistencia social (medicamentos, alimentos, pañales desechables, suplementos alimenticios, entre otras entregas) que contribuyen a mejorar la calidad de vida de los adultos mayores, priorizando los más vulnerables. Hemos contribuido a la reducción de la cantidad de adultos mayores en situación de abandono, indigencia y vulnerabilidad en las calles o en sus hogares a través del programa de acogida al adulto mayor AMA.
-Pago de la nómina de TE-AMA a 6,621 beneficiarios. 
-Aumento de la cobertura del Programa Familias de Cariño a 158 beneficiarios con una inversión de RD$2,285,000.00.  
-Impartición de 10 capacitaciones a las Cuidadoras del programa Familias de Cariño.
-Aumento de la cobertura de gestión de las pensiones solidarias con un total de 15,417 solicitudes gestionadas.  
-Entrega de 14,237 alimentos y suplementos a 9,860 beneficiarios.  
-Entrega de 3,818 medicamentos a 2,594 beneficiarios. 
-Entrega de otras 5,250 donaciones a 3,419 beneficiarios.
-27,037 beneficiarios de charlas de sensibilización en la ley 352-98. 
-Entrega de 5,748 servicios de salud a 3,559 beneficiarios.  
-Atención directa al usuario: 7,187 beneficiarios  
-Realización de 41 jornadas de inclusión social a nivel nacional impactando un total de 19,220 beneficiarios. 
-Realización de paseos recreativos y culturales a 60 beneficiarios de 3 hogares de día, con la finalidad de mantener y/o aumentar su autonomía e independencia, así como asegurar su participación activa en la sociedad. </t>
  </si>
  <si>
    <t>Producto: 6622 - Adultos mayores reciben atención y protección integral en centros modelos, según el método SECARE</t>
  </si>
  <si>
    <t>Cantidad de adultos mayores que reciben servicios</t>
  </si>
  <si>
    <t>Sumatoria de adultos mayores que reciben servicios</t>
  </si>
  <si>
    <r>
      <rPr>
        <sz val="10"/>
        <rFont val="Verdana"/>
        <family val="2"/>
      </rPr>
      <t xml:space="preserve">En el producto 03 (Adultos Mayores reciben atención y protección integral en centros modelos, según el método SECARE), se impactaron 504 adultos mayores logrando un 94% de cumplimiento en referencia a la meta establecida.
</t>
    </r>
    <r>
      <rPr>
        <sz val="10"/>
        <color theme="1"/>
        <rFont val="Verdana"/>
        <family val="2"/>
      </rPr>
      <t xml:space="preserve">
</t>
    </r>
    <r>
      <rPr>
        <b/>
        <sz val="10"/>
        <color theme="1"/>
        <rFont val="Verdana"/>
        <family val="2"/>
      </rPr>
      <t xml:space="preserve">Centro de Atención Integral Ciudad Juan Bosch
</t>
    </r>
    <r>
      <rPr>
        <sz val="10"/>
        <color theme="1"/>
        <rFont val="Verdana"/>
        <family val="2"/>
      </rPr>
      <t xml:space="preserve">Las actividades a destacar fueron las siguientes:
Se hizo entrega de cheques como bono para su uso personal a los adultos adscritos al centro, fiesta sorpresas con artista y animación, realizar la mejor bandera dominicana con motivo al día del natalicio de Juan Pablo Duarte. Se realizaron actividades en el mes de febrero en fechas conmemorativas con los adultos mayores, tanto fuera como dentro del centro. Se les impartieron los servicios de raciones cocidas, capacitación y recreación. Se realizaron nuevas actividades tales como: juego Ajedrez, parchís, monopolio, cine entre otros. Celebración del día Internacional de la Mujer el 8 de marzo del año en curso, donde algunas de nuestras adultas fueron reconocidas por su gran desempeño y aporte al centro, se realizó una visita al INTRANT en la cual se les dio una explicación respecto a las señales de tránsitos y se concluyó con una misa en memoria de los adultos que han fallecido recientemente.
</t>
    </r>
    <r>
      <rPr>
        <b/>
        <sz val="10"/>
        <color theme="1"/>
        <rFont val="Verdana"/>
        <family val="2"/>
      </rPr>
      <t>Centro de Atención Integral Boca de Cachón</t>
    </r>
    <r>
      <rPr>
        <sz val="10"/>
        <color theme="1"/>
        <rFont val="Verdana"/>
        <family val="2"/>
      </rPr>
      <t xml:space="preserve">
Los adultos mayores recibieron servicios de: capacitación, recreación, quisqueya aprende contigo, en los servicios de salud fueron impartidas sesiones de fisioterapia y visitas domiciliarias y alimentación cocida. Se realizó la fiesta correspondiente al día de la Independencia de la República Dominicana y dia del Amor y la Amistad. Se hizo entrega de raciones de alimentos crudos a los adultos mayores encamados. También se le hicieron las acostumbradas Habichuelas con Dulce en conmemoración de la Semana Mayor tanto para los adultos mayores como para los empleados.</t>
    </r>
  </si>
  <si>
    <r>
      <rPr>
        <b/>
        <sz val="10"/>
        <color theme="1"/>
        <rFont val="Verdana"/>
        <family val="2"/>
      </rPr>
      <t>Hogar de Día Wilfredo Medina</t>
    </r>
    <r>
      <rPr>
        <sz val="10"/>
        <color theme="1"/>
        <rFont val="Verdana"/>
        <family val="2"/>
      </rPr>
      <t xml:space="preserve">
Los adultos mayores recibieron servicios de: capacitación, recreación, quisqueya aprende contigo. También fueron impartidos servicios de imagen positiva. En el área de salud fueron ofrecidos servicios de consulta general y otras consultas, así como la entrega de medicamentos a adultos mayores y visitas domiciliarias y alimentación cocida.
Se realizaron diversas actividades tales como: manualidades, terapia ocupacional (incluye pintura, ordenar rompecabezas, bloques de colores y figuras geométricas), y cuidado de la piel. También se ejecutaron actividades recreativas, fisioterapia, celebración del Día Internacional de la mujer. Recibimos la visita de la Asociación Dominicana de Rehabilitación de San Juan realizando una excelente actividad de terapia física, baile, entre otras actividades. Todo esto se realizó con la finalidad de promover la independencia del adulto mayor, prevenir sobre todo el alzheimer y tener un adulto mayor activo y participativo.
</t>
    </r>
    <r>
      <rPr>
        <b/>
        <sz val="10"/>
        <color theme="1"/>
        <rFont val="Verdana"/>
        <family val="2"/>
      </rPr>
      <t>Hogar de Día San Rafael del Yuma</t>
    </r>
    <r>
      <rPr>
        <sz val="10"/>
        <color theme="1"/>
        <rFont val="Verdana"/>
        <family val="2"/>
      </rPr>
      <t xml:space="preserve">
Los adultos mayores recibieron servicios de: alfabetización, capacitación, recreación, Quisqueya aprende contigo, servicios de imagen positiva, atención geriátrica, atención médica general. Los adultos mayores recibieron raciones alimenticias cocidas y crudas.
El hogar estuvo desarrollando diferentes actividades como entrega de alimentos crudo, consulta médica, recreación, manualidades, procedimientos estéticos, alfabetización, lectura comprensiva, meriendas y charlas sobre la Ley No. 352-98 sobre protección del adulto Mayor, al igual que charla sobre los días culturales. Se realizaron consultas médicas de Geriatría y medicina General, dentro de las actividades o juegos se encuentran, domino, pintura, poesía, adivinanza, sopa de palabra y rompe cabeza, como también manualidades.</t>
    </r>
  </si>
  <si>
    <t>Producto: 6624 - Adultos mayores reciben atención y protección integral permanente, según el método SECARE</t>
  </si>
  <si>
    <r>
      <rPr>
        <sz val="10"/>
        <rFont val="Verdana"/>
        <family val="2"/>
      </rPr>
      <t>En el producto 04 (Adultos Mayores reciben atención y protección integral en centros permanentes, según el método SECARE), se impactaron 346 adultos mayores reflejando así un 101% de cumplimiento en referencia a la meta establecida.</t>
    </r>
    <r>
      <rPr>
        <sz val="10"/>
        <color theme="1"/>
        <rFont val="Verdana"/>
        <family val="2"/>
      </rPr>
      <t xml:space="preserve">
</t>
    </r>
    <r>
      <rPr>
        <b/>
        <sz val="10"/>
        <color theme="1"/>
        <rFont val="Verdana"/>
        <family val="2"/>
      </rPr>
      <t>Hogar de Ancianos San Francisco de Asis</t>
    </r>
    <r>
      <rPr>
        <sz val="10"/>
        <color theme="1"/>
        <rFont val="Verdana"/>
        <family val="2"/>
      </rPr>
      <t xml:space="preserve">
Se realizó una actividad de esparcimiento al aire libre en el parque mirador sur y Tardes de cine en el hogar. Celebraron el 150 aniversario de su congregación "Hermanitas de los Ancianos Desamparados" y actividades por el día de reyes. En el mes de febrero se enfocaron en inculcar los valores del patriotismo, amor, empatía y amistad. Durante la semana del 13 al 17 de febrero celebraron la semana del amor y la amistad donde el profesor de música llevó serenatas de mariachi, la Instructora de manualidades elaboró unas cajitas de regalos con los adultos mayores para un intercambio de regalos el día San Valentín, por su parte la instructora de infoalfabetización se enfocó en la historia y videos relativos a la fecha e intercambio de vivencias de cada adulto mayor.
El 24 de febrero celebraron el día de la Independencia Nacional donde se vistieron tres adultos mayores de los padres de la patria haciendo una representación de Juan Pablo Duarte cuando creó la sociedad la trinitaria, el día que se hizo el grito de libertad en la puerta de la misericordia con el trabucazo por Ramón Matías Mellas y cuando Francisco del Rosario Sánchez izó la bandera. También vistieron a dos mujeres en la representación de Concepción Bona y María Trinidad Sánchez para representar la confesión de la bandera.
Por su parte el instructor de música interpretó el himno de la independencia y canto patrióticos; la instructora de manualidades trabajó con la decoración del salón y los trajes que se utilizaron en el acto, infoalfabetización narró los dramas que se desarrollaron y hablo de parte de la historia que nos llevaron a ser un país libre e independiente. En este mes de marzo resaltaron el valor de la bondad, donde los adultos mayores compartieron en el parque de la institución con los demás ayudándose unos a los otros a realizar las actividades de Terapia Física. También realizaron juegos de bingo para fortalecer su memoria y desarrollo cognitivo.
El 8 de marzo conmemoraron el Día internacional de la Mujer donde resaltaron las mujeres que han marcado la historia del país, en esta actividad tuvo la participación de los adultos mayores destacando algunas historias de mujeres sobresalientes y haciendo manualidades; este acto terminó con la entrega de unas tarjetas a las damas del hogar. En el mes se hizo mención del 206 aniversario del Natalicio de Francisco del Rosario Sánchez; se cantó el himno de este padre de la patria, también disfrutaron de una interacción donde los adultos mayores dieron a conocer lo que sabían sobre Sánchez. Asimismo, celebraron los cumpleaños del mes con canciones y una fiesta en el parque.</t>
    </r>
  </si>
  <si>
    <r>
      <rPr>
        <b/>
        <sz val="10"/>
        <color theme="1"/>
        <rFont val="Verdana"/>
        <family val="2"/>
      </rPr>
      <t xml:space="preserve">Centro Geriátrico San Joaquín y Santa Ana
</t>
    </r>
    <r>
      <rPr>
        <sz val="10"/>
        <color theme="1"/>
        <rFont val="Verdana"/>
        <family val="2"/>
      </rPr>
      <t xml:space="preserve">Se llevaron a cabo actividades de Capacitación técnica, recreación, capacitación e imagen positiva, así como sesiones de fisioterapia para ayudar al desarrollo de las capacidades mental y física de los adultos mayores. También realizaron sesiones de gimnasia colectiva, enfoque de actividad para la mejora de la percepción de dolor corporal y estado de salud general de los adultos mayores. Celebraron la Misa de la Epifanía del Señor presidida por el Reverendo Juan Carlos, con visita de los Reyes Magos los cuales llevaron un pequeño presente para los Adultos Mayores, celebraron el Día Nacional de la Alfabetización aprovechando la ocasión dedicándole un mensaje a la Virgencita de la Altagracia en su 2do. día de La Novena.
También se celebraron actos relacionados al día de la independencia nacional. En el mes de marzo realizaron un conjunto de actividades para mantener a los adultos mayores activos tanto física como mentalmente. Entre estas actividades están: manualidades, artesanías y pinturas alusivas al día de la mujer, la cuaresma y la primavera, también realizaron juegos de mesas, como bingo, dominó, parche, baraja, entre otros. Además actividades físicas como: gimnasia, fisioterapia, rehabilitación, minigolf, ping pong, basket- ball, etc. Dentro de la salud mental están las actividades como la lectura, la charla de sensibilización, reuniones psicológicas, huerto. Para la autoestima, está la imagen positiva, peluquería, salón de belleza, cuidado de la piel.
Fuera de lo que es las actividades del mes, tuvieron la oportunidad de que los abuelos fueran premiados por una óptica y ahora algunos pueden disfrutar de una mejor vista. De igual forma pudieron participar en las actividades espirituales, de las misas que se realizan en el centro y de las que se pueden apreciar en esta cuaresma, como el viernes de dolores.
</t>
    </r>
    <r>
      <rPr>
        <b/>
        <sz val="10"/>
        <color theme="1"/>
        <rFont val="Verdana"/>
        <family val="2"/>
      </rPr>
      <t>Patronato del Asilo para Ancianos Mao</t>
    </r>
    <r>
      <rPr>
        <sz val="10"/>
        <color theme="1"/>
        <rFont val="Verdana"/>
        <family val="2"/>
      </rPr>
      <t xml:space="preserve">
Se realizaron actividades de terapias físicas, deportes, tenis de mesa, caminatas por el entorno, juegos de mesa, masajes y terapias físicas. Se realizaron labores de cuidado estético de los adultos mayores (cortes de pelo, pintado de uñas, afeitada, etc). También se realizaron durante todo el mes actividades manuales como elaboración de decoraciones para los días festivos del mes, decoraciones para cumpleaños. Se celebraron las actividades culturales del día de reyes, el día de nuestra señora de la Altagracia y el día de Duarte.
El día 14 de febrero celebraron el día del amor y la amistad en el centro, dicho día se realizó una actividad con bailes, pasarelas, brindis y selección del rey y la reina de la actividad. El 27 de febrero se realizó la celebración del día de la independencia, en esta actividad hubo una gran caminata por la zona con los adultos mayores, además de actividades referentes al día de la independencia nacional. Se celebró el día de la mujer, durante este día se realizaron varias actividades recreativas con acrónimos y poemas alusivos a la mujer. Se conmemoró el día Francisco del Rosario Sánchez, para ello se realizó una pequeña marcha alrededor del centro, tocando las notas de nuestro himno nacional y de Sánchez. Se realizó la celebración del carnaval, donde los adultos mayores tuvieron una serie de actividades dentro del centro, bailes, comparsas y la elección de un rey y reina del carnaval.</t>
    </r>
  </si>
  <si>
    <t>Logros alcanzados</t>
  </si>
  <si>
    <r>
      <rPr>
        <b/>
        <sz val="10"/>
        <color theme="1"/>
        <rFont val="Verdana"/>
        <family val="2"/>
      </rPr>
      <t>Meta Física:</t>
    </r>
    <r>
      <rPr>
        <sz val="10"/>
        <color theme="1"/>
        <rFont val="Verdana"/>
        <family val="2"/>
      </rPr>
      <t xml:space="preserve">
</t>
    </r>
    <r>
      <rPr>
        <sz val="10"/>
        <rFont val="Verdana"/>
        <family val="2"/>
      </rPr>
      <t>Para el trimestre Ene.-Mar. 2023, se programó una meta física total de 43,460 adultos mayores y se logró una ejecución total de</t>
    </r>
    <r>
      <rPr>
        <sz val="10"/>
        <color rgb="FFFF0000"/>
        <rFont val="Verdana"/>
        <family val="2"/>
      </rPr>
      <t xml:space="preserve"> </t>
    </r>
    <r>
      <rPr>
        <sz val="10"/>
        <rFont val="Verdana"/>
        <family val="2"/>
      </rPr>
      <t xml:space="preserve">78,308 adultos mayores es decir que logramos un 180% de avance en relación a la meta física del trimestre.
</t>
    </r>
    <r>
      <rPr>
        <sz val="10"/>
        <color theme="1"/>
        <rFont val="Verdana"/>
        <family val="2"/>
      </rPr>
      <t xml:space="preserve">
</t>
    </r>
    <r>
      <rPr>
        <b/>
        <sz val="10"/>
        <color theme="1"/>
        <rFont val="Verdana"/>
        <family val="2"/>
      </rPr>
      <t>Meta Financiera:</t>
    </r>
    <r>
      <rPr>
        <sz val="10"/>
        <color theme="1"/>
        <rFont val="Verdana"/>
        <family val="2"/>
      </rPr>
      <t xml:space="preserve"> 
</t>
    </r>
    <r>
      <rPr>
        <sz val="10"/>
        <rFont val="Verdana"/>
        <family val="2"/>
      </rPr>
      <t>Para el trimestre Ene.-Mar. 2023, durante este periodo logramos obtener una ejecución por un valor de RD$215,371,455.89 (Doscientos Quince Millones Trescientos Setenta y Un Mil Cuatrocientos Cincuenta y Cinco pesos con 89/100) para una ejecución total en el trimestre de un 18.4% del valor de nuestro presupuesto vigente, dicha ejecución fue originada por la razón de que nos fueron colocadas las cuotas de gastos a finales del mes de enero, eso nos dio margen favorable que nos permitió tener mejor ejecución y por ende un mayor incremento en la operatividad de la institución, más temprano en comparación con otros años</t>
    </r>
  </si>
  <si>
    <t>Justificación y desvíos</t>
  </si>
  <si>
    <r>
      <rPr>
        <b/>
        <sz val="10"/>
        <rFont val="Verdana"/>
        <family val="2"/>
      </rPr>
      <t>Meta Física:</t>
    </r>
    <r>
      <rPr>
        <sz val="10"/>
        <color theme="1"/>
        <rFont val="Verdana"/>
        <family val="2"/>
      </rPr>
      <t xml:space="preserve">
</t>
    </r>
    <r>
      <rPr>
        <sz val="10"/>
        <rFont val="Verdana"/>
        <family val="2"/>
      </rPr>
      <t>En el producto 03 (Adultos Mayores reciben atención y protección integral en centros modelos, según el método SECARE) se programó una meta física total de 537 adultos mayores y se logró una ejecución total de 504 adultos mayores es decir se logró un 94%, el porcentaje restante para completar la meta programada se debe a las siguientes razones:
- Aumento de la meta física para el presente año.
- Se está trabajando para integrar más adultos mayores de las zonas cercanas para que participen en el programa.
- Algunos Adultos Mayores presentaron dificultades de salud o se encuentran en reposo médico.
- Adultos Mayores que encontraban fuera de la provincia por lo que no se les pudieron brindar los servicios o por fallecimientos, serán integrados otros adultos mayores en su lugar.</t>
    </r>
    <r>
      <rPr>
        <b/>
        <sz val="10"/>
        <rFont val="Verdana"/>
        <family val="2"/>
      </rPr>
      <t xml:space="preserve">
</t>
    </r>
    <r>
      <rPr>
        <sz val="10"/>
        <color theme="1"/>
        <rFont val="Verdana"/>
        <family val="2"/>
      </rPr>
      <t xml:space="preserve">
</t>
    </r>
    <r>
      <rPr>
        <b/>
        <sz val="10"/>
        <color theme="1"/>
        <rFont val="Verdana"/>
        <family val="2"/>
      </rPr>
      <t xml:space="preserve">Meta Financiera: </t>
    </r>
    <r>
      <rPr>
        <sz val="10"/>
        <color theme="1"/>
        <rFont val="Verdana"/>
        <family val="2"/>
      </rPr>
      <t xml:space="preserve">
- En el producto 02 obtuvimos un 109% de ejecución sobrepasando la meta programada con una variación </t>
    </r>
    <r>
      <rPr>
        <b/>
        <sz val="10"/>
        <color theme="1"/>
        <rFont val="Verdana"/>
        <family val="2"/>
      </rPr>
      <t>favorable</t>
    </r>
    <r>
      <rPr>
        <sz val="10"/>
        <color theme="1"/>
        <rFont val="Verdana"/>
        <family val="2"/>
      </rPr>
      <t xml:space="preserve">, para una desviación de un 9% por encima de la meta programada.
- En el producto 03 obtuvimos un 108% de ejecución sobrepasando la meta programada con una variación </t>
    </r>
    <r>
      <rPr>
        <b/>
        <sz val="10"/>
        <color theme="1"/>
        <rFont val="Verdana"/>
        <family val="2"/>
      </rPr>
      <t>favorable</t>
    </r>
    <r>
      <rPr>
        <sz val="10"/>
        <color theme="1"/>
        <rFont val="Verdana"/>
        <family val="2"/>
      </rPr>
      <t xml:space="preserve">, para una desviación de un 8% por encima de la meta programada.
- En el producto 04 obtuvimos un 102% de ejecución sobrepasando la meta programada con una variación </t>
    </r>
    <r>
      <rPr>
        <b/>
        <sz val="10"/>
        <color theme="1"/>
        <rFont val="Verdana"/>
        <family val="2"/>
      </rPr>
      <t>favorable</t>
    </r>
    <r>
      <rPr>
        <sz val="10"/>
        <color theme="1"/>
        <rFont val="Verdana"/>
        <family val="2"/>
      </rPr>
      <t>, para una desviación de un 2% por encima de la meta programada.</t>
    </r>
  </si>
  <si>
    <t>Conclusiones DIGEPRES:</t>
  </si>
  <si>
    <t>Ing. Saoni Brea</t>
  </si>
  <si>
    <t>Ing. Christian Beltre</t>
  </si>
  <si>
    <t>Coordinadora de Seguimiento y Evaluación PPoR</t>
  </si>
  <si>
    <t>Responsable Técnico PPoR</t>
  </si>
  <si>
    <t>Trimestre: Abril - Junio 2023</t>
  </si>
  <si>
    <t>Porcentaje de avance trimestral acumulado</t>
  </si>
  <si>
    <r>
      <t>La ejecución financiera acumulada para este trimestre fue de un 38.6% del valor del presupuesto vigente, el cual está distribuido en los siguientes objétales:
46.4</t>
    </r>
    <r>
      <rPr>
        <sz val="10"/>
        <rFont val="Verdana"/>
        <family val="2"/>
      </rPr>
      <t xml:space="preserve">% en Remuneraciones y Contribuciones, correspondiente a RD$245,105,326.82
5.3% en Contrataciones y Servicios, correspondiente a RD$18,300,967.50
12.1% en Materiales y Suministros, correspondiente a RD$1,188,283.04
32.4% en Transferencias Corrientes, correspondiente a RD$183,999,536.34
3.8% en Bienes muebles e Intangibles, correspondiente a RD$1,126,719.30
0.1% en Obras para Edificaciones, correspondiente a RD$600,000.00
</t>
    </r>
  </si>
  <si>
    <r>
      <t xml:space="preserve">
</t>
    </r>
    <r>
      <rPr>
        <b/>
        <sz val="10"/>
        <color theme="1"/>
        <rFont val="Verdana"/>
        <family val="2"/>
      </rPr>
      <t xml:space="preserve">Porcentaje de adultos mayores independientes
</t>
    </r>
    <r>
      <rPr>
        <sz val="10"/>
        <color theme="1"/>
        <rFont val="Verdana"/>
        <family val="2"/>
      </rPr>
      <t xml:space="preserve">
Este indicador fue impactado positivamente por un aumento sostenido en las entregas de servicios para los adultos mayores. Programas y servicios recurrentes, como: Entrega de medicamentos, insumos, raciones de alimentos crudos y cocidos, gestion de pensiones solidarias, actividades recreativas, entre otros servicios permitieron aumentar la autonomía, independencia, participación e integración de los adultos mayores. se presento un aumento considerable en la prestacion de servicios de salud, en sus consultas en todas sus especialidades.
</t>
    </r>
    <r>
      <rPr>
        <b/>
        <sz val="10"/>
        <color theme="1"/>
        <rFont val="Verdana"/>
        <family val="2"/>
      </rPr>
      <t xml:space="preserve">
Porcentaje de adultos mayores con riesgo a la dependencia
</t>
    </r>
    <r>
      <rPr>
        <sz val="10"/>
        <color theme="1"/>
        <rFont val="Verdana"/>
        <family val="2"/>
      </rPr>
      <t>Debido al mantenimiento de cobertura de los programas económicos asignados y el aumento sostenido de las pensiones solidarias, los adultos mayores que se encuentran en riesgo a la dependencia por vulnerabilidad económica han descendido, sobre todo cuando se aplican intervenciones integrales, ofreciendo la cobertura de medicamentos, alimentos, consultas médicas, entre otros, las cuales todas para este trimestre aumentaron.
Se continuó además con la implementación de realización de paseos recreativos y culturales a adultos mayores de hogares de día, con la finalidad de mantener y/o aumentar su autonomía e independencia, así como asegurar su participación en la sociedad. Otro aspecto importante, que se le atribuye el avance en este indicador, es el empoderamiento de los derechos del adulto mayor, a traves de charlas de sensibilización a la ley 352-98. Como también las capacitaciones a las cuidadoras.</t>
    </r>
  </si>
  <si>
    <r>
      <rPr>
        <b/>
        <sz val="10"/>
        <color theme="1"/>
        <rFont val="Verdana"/>
        <family val="2"/>
      </rPr>
      <t xml:space="preserve">Porcentaje de adultos mayores activos
</t>
    </r>
    <r>
      <rPr>
        <sz val="10"/>
        <color theme="1"/>
        <rFont val="Verdana"/>
        <family val="2"/>
      </rPr>
      <t xml:space="preserve">Aumento de la cobertura de la participación en los centros diurnos, familia de cariño, jornadas de inclusión social y operativos médicos del CONAPE fueron las actividades de mayor impacto para aumentar la cantidad de adultos mayores activos en el trimestre. Ademas ha aumentado el promedio de servicios mensuales por adulto mayor. En este trimestre se pudo evidenciar un avance importante en los siguientes servicios: gimnasia, pintura, actividades culturales y fisioterapia, los cuales son servicios destinados a favorecer la mejora en la autonomia de las personas mayores. 
</t>
    </r>
    <r>
      <rPr>
        <b/>
        <sz val="10"/>
        <color theme="1"/>
        <rFont val="Verdana"/>
        <family val="2"/>
      </rPr>
      <t xml:space="preserve">Porcentaje de adultos mayores que solicitan asilo
</t>
    </r>
    <r>
      <rPr>
        <sz val="10"/>
        <color theme="1"/>
        <rFont val="Verdana"/>
        <family val="2"/>
      </rPr>
      <t xml:space="preserve">Este indicador se ha visto impactado favorablemente por el aumento de la cobertura del programa “Familias de Cariño”, ya que la población esta solicitando acceder a cuidados domiciliarios en mayor cantidad que los cuidados institucionalizados.  Ademas la incorporacion de todas las evaluaciones del EDIAM, a saber: soledad, fragilidad, depresión geriátrica, estado mental, actividades básicas de la vida diaria y actividades instrumentales de la vida diaria, esta permitiendo dirigir los servicios de manera oportuna hacia el mantenimiento y potenciamiento de las capacidades de las personas mayores permitiendo acceder a mas servicios de indole domiciliario y diurno que permanente. </t>
    </r>
  </si>
  <si>
    <r>
      <t xml:space="preserve">En el producto 02 (Adultos mayores reciben atención integral), </t>
    </r>
    <r>
      <rPr>
        <sz val="10"/>
        <rFont val="Verdana"/>
        <family val="2"/>
      </rPr>
      <t>se impactaron 69,964 adultos mayores logrando un 149%</t>
    </r>
    <r>
      <rPr>
        <sz val="10"/>
        <color theme="1"/>
        <rFont val="Verdana"/>
        <family val="2"/>
      </rPr>
      <t xml:space="preserve"> de cumplimiento en referencia a la meta establecida.
Durante el trimestre Abril-Junio 2023, los avances se vieron representados en un aumento de las jornadas de inclusión social realizadas por el Departamento de Salud, el Departamento de Desarrollo Social y el Departamento de Coordinación Regional. Se ha mantenido la cobertura de los programas económicos como TE-AMA y PROVEE, aumento de la gestión de pensiones solidarias, así como el aumento de la cobertura del programa Familias de Cariño y entrega de servicios de asistencia social (medicamentos, alimentos, pañales desechables, suplementos alimenticios, entre otras entregas) que contribuyen a mejorar la calidad de vida de los adultos mayores, priorizando los más vulnerables. Hemos contribuido a la reducción de la cantidad de adultos mayores en situación de abandono, indigencia y vulnerabilidad en las calles o en sus hogares a través del programa de acogida al adulto mayor AMA.
• 344 adultos mayores nuevos, recibieron alojamiento en centros geriátricos. 
• 1,688 adultos mayores nuevos, recibieron consultas médicas especializadas.	
• 5,430 adultos mayores nuevos, recibieron orientación legal.
• 17,874 adultos mayores nuevos, recibieron asistencia directa a través de entrega de Raciones y Suplementos Alimenticios.
• 245 adultos mayores nuevos, recibieron asistencia directa a través de entrega de medicamentos.
• 6,617 adultos mayores, recibieron Transferencia Monetaria al Adulto Mayor (Tarjeta Te Ama).
• 83,333 adultos mayores, recibieron Transferencia monetaria en el Programa PROVEE.	
• 200 adultos mayores, se encuentran incluidos en Programa Familias de Cariño.
• 6 adultos mayores, se encuentran incluidos en el Programa de pasantía laboral. 
• 12,478 adultos mayores, recibieron orientación y protección en situación de Emergencia y Vulnerabilidad.	
• 2,914 adultos mayores nuevos, recibieron asistencia a través de jornadas de inclusión social de PROPEEP.	
• 7,838 adultos mayores nuevos, fueron incluidos en gestión de pensiones solidarias para el Adulto Mayor	,</t>
    </r>
  </si>
  <si>
    <r>
      <rPr>
        <sz val="10"/>
        <rFont val="Verdana"/>
        <family val="2"/>
      </rPr>
      <t xml:space="preserve">En el producto 03 (Adultos Mayores reciben atención y protección integral en centros modelos, según el método SECARE), se impactaron 527 adultos mayores logrando un 98% de cumplimiento en referencia a la meta establecida.
</t>
    </r>
    <r>
      <rPr>
        <sz val="10"/>
        <color theme="1"/>
        <rFont val="Verdana"/>
        <family val="2"/>
      </rPr>
      <t xml:space="preserve">
</t>
    </r>
    <r>
      <rPr>
        <b/>
        <sz val="10"/>
        <color theme="1"/>
        <rFont val="Verdana"/>
        <family val="2"/>
      </rPr>
      <t xml:space="preserve">Centro de Atención Integral Ciudad Juan Bosch
</t>
    </r>
    <r>
      <rPr>
        <sz val="10"/>
        <color theme="1"/>
        <rFont val="Verdana"/>
        <family val="2"/>
      </rPr>
      <t>El Centro de Atención Integral Para Adultos Mayores de Ciudad Juan Bosch, realizó diversas actividades en conjunto con los adultos adscritos al centro.
• El viernes 14 de abril del año en curso, los adultos disfrutaron de una orquesta musical llamada “Los Paymasi “aquí bailaron juntos con los artistas.
• El lunes 17, disfrutaron de un gran paseo al Parque Temático, ubicado en la misma Ciudad Juan Bosch. Allí el parque temático tiene como eje central la creación de energía renovable.
• El miércoles 19, se organizó un paseo al Museo Nacional de Historia Natural.
• El viernes 21, recibieron la visita del Ministerio de Deporte.
• Finalmente, el lunes 24 disfrutaron de un documental y un sociodrama realizado por algunos de ellos mismo sobre la Revolución del 24 de abril.
El día 25 de mayo algunos de los adultos fueron invitados a participar en la Feria Científica, la cual se llevó a cabo en el parque temático ubicado en la Ciudad Bosch, donde se le dio una breve charla sobre las diferentes maneras en la cual se pueden usar los desechos sólidos para crear proyectos que se puedan usar en un futuro como energía renovable.
El 26, se llevó a cabo una celebración con motivo del día de las madres. En esta actividad se le hizo entrega de reconocimientos a las adultas de más edad; y finalmente disfrutamos de un socio drama, poesías e himno dedicado a las madres, realizadas por algunas de ellas.
Durante las actividades realizadas en el mes de junio con los adultos adscrito al centro se llevaron a cabo las siguientes:
• 02/junio: concurso del mejor portarretrato. Los adultos del centro ciudad Juan Bosch, tuvieron el placer de participar en un concurso, el cual tenía como objetivo realizar el mejor portarretrato, utilizando materiales reciclables.
• 15/junio: celebraron el Día Mundial de la Toma de Conciencia del Abuso y Maltrato del Adulto Mayor.
• 23/junio: visita de los adultos adscritos a la Fundación Sociedad Dominicana de Ayuda al Envejeciente - SODAEN, los cuales disfrutaron y participaron de las actividades que se llevan a cabo con los adultos de Ciudad Juan Bosch.</t>
    </r>
  </si>
  <si>
    <r>
      <t xml:space="preserve">Centro de Atención Integral Boca de Cachón
</t>
    </r>
    <r>
      <rPr>
        <sz val="10"/>
        <color theme="1"/>
        <rFont val="Verdana"/>
        <family val="2"/>
      </rPr>
      <t>Las actividades que se realizadas en el mes de abril fueron: alfabetización, manualidades, Quisqueya aprende contigo, dóminos, gimnasia, comida, desayuno, merienda, Fisioterapia, visitas domiciliarias, peluquería y entrega de medicamentos.
La fiesta con motivo al día de las madres se celebró el pasado jueves 25 del pasado mes, dónde se hizo entrega de 80 regalos a las envejecientes activas como encamadas. Cómo degustación se brindó una rica picadera, frutas, un cóctel de frutas y bizcocho. Las adultas mayores agradecieron por la fiesta, por hacerlas pasar un día agradable y hacerlas sonreír y recordarles que tan valiosas son cada una de ellas.
El día 15 de junio, se conmemoró el Día Mundial de Toma de Conciencia del Abuso y Maltrato en la Vejez, dónde se concientizó a los adultos mayores respecto a este tema.</t>
    </r>
  </si>
  <si>
    <r>
      <t xml:space="preserve">Hogar de Día Wilfredo Medina
</t>
    </r>
    <r>
      <rPr>
        <sz val="10"/>
        <color theme="1"/>
        <rFont val="Verdana"/>
        <family val="2"/>
      </rPr>
      <t>Durante todo el mes de abril se realizaron diversas actividades tales como: Manualidades, Cuidado de la piel, actividades recreativas, fisioterapias, terapia ocupacional (pintura, bloques de colores, orden de rompecabezas). También recibieron la visita de la Asociación Dominicana de Rehabilitación donde estuvieron realizando un baile con los adultos mayores, una actividad de terapia física, entre otras actividades. Estas actividades se realizaron con la finalidad de promover el nivel de atención de cada adulto mayor, mantenerlos activos, participativos y prevenir sobre todo el Alzheimer.
Durante todo el mes de mayo se realizaron diversas actividades tales como: Fisioterapia, Terapia ocupacional, Manualidades, Recreación, entre otras actividades.
En especial se celebró el día de las madres, con la finalidad de que las adultas mayores festejaran ese día con alegría y se sintieran valoradas y queridas. Estas actividades se realizaron para promover la participación e integración de los adultos mayores de manera productiva y activa.
Durante todo el mes de junio se realizaron diversas actividades tales como: Fisioterapia, Terapia ocupacional, manualidades, recreación, entre otras actividades. En especial, se celebró el Día Mundial de la Toma de Conciencia del Abuso y Maltrato en la Vejez. También se realizaron técnicas de pintura hechas por los adultos mayores.</t>
    </r>
  </si>
  <si>
    <r>
      <rPr>
        <b/>
        <sz val="10"/>
        <color theme="1"/>
        <rFont val="Verdana"/>
        <family val="2"/>
      </rPr>
      <t>Hogar de Día San Rafael del Yuma</t>
    </r>
    <r>
      <rPr>
        <sz val="10"/>
        <color theme="1"/>
        <rFont val="Verdana"/>
        <family val="2"/>
      </rPr>
      <t xml:space="preserve">
Dentro de los servicios brindados en el hogar de día se encuentran los siguientes: atención geriátrica, consulta general, raciones alimenticias crudas, suplementos, merienda, lectura comprensiva, procedimientos estéticos, manualidades, dominó, pintura, visita domiciliarias en coma entre otras dinámicas para mantener activa la presencia de los adultos mayores en el centro.
Se ejecutaron diferentes servicios y actividades como entrega de alimentos crudos, consultas médicas de geriatría y medicina general, recreación, manualidades, pintura, procedimientos estéticos, alfabetización, lectura comprensiva, merienda y charla sobre la Ley No. 352-98 sobre protección del adulto mayor, al igual que charla sobre los días culturales.
En cuanto a la consulta médica se están realizando de Geriatría y Medicina General. Dentro de las actividades o juego que están realizando se encuentran: dominós, pintura, poesía, adivinanza, sopa de letras y rompe cabeza, así como también desarrollando las manualidades con las creaciones de flores. Estas actividades han sido de gran satisfacción para los envejecientes y todas han sido acogidas de manera positiva.
Dentro de los servicios brindados en el mes se encuentran los siguientes; atención geriátrica, consulta médica general, raciones alimenticias crudas, suplementos, meriendas, alimentos cocidos, lectura comprensiva, procedimientos estéticos, manualidades, dominós, pinturas, baraja, seguimiento al adulto mayor/ visitas domiciliarias, entre otras dinámicas para mantener activa la presencia de nuestros adultos mayores en el centro.
Las charlas impartidas fueron orientadas al no maltrato contra el adulto mayor, donde se abordaron temas como, qué es el maltrato en los adultos mayores, cuáles tipos de maltrato se conocen, menciones de la Ley 352-98, entre otras orientaciones. </t>
    </r>
  </si>
  <si>
    <r>
      <rPr>
        <sz val="10"/>
        <rFont val="Verdana"/>
        <family val="2"/>
      </rPr>
      <t xml:space="preserve">En el producto 04 (Adultos Mayores reciben atención y protección integral en centros permanentes, según el método SECARE), se impactaron 357 adultos mayores reflejando así un 104% de cumplimiento en referencia a la meta establecida.
</t>
    </r>
    <r>
      <rPr>
        <sz val="10"/>
        <color theme="1"/>
        <rFont val="Verdana"/>
        <family val="2"/>
      </rPr>
      <t xml:space="preserve">
</t>
    </r>
    <r>
      <rPr>
        <b/>
        <sz val="10"/>
        <color theme="1"/>
        <rFont val="Verdana"/>
        <family val="2"/>
      </rPr>
      <t>Hogar de Ancianos San Francisco de Asis</t>
    </r>
    <r>
      <rPr>
        <sz val="10"/>
        <color theme="1"/>
        <rFont val="Verdana"/>
        <family val="2"/>
      </rPr>
      <t xml:space="preserve">
En este mes de abril, iniciaron con la celebración de la Semana Santa, conmemorando el Triduo Pascual, es decir, los momentos de la Pasión, la Muerte y la Resurrección de Jesucristo. Implementaron nuevas actividades como lo fue un día de repostería, donde los adultos mayores decoraron galletas de pascua, pudiendo reforzar su motricidad fina.
Se puso en marcha la formación del Coro de adultos mayores para la celebración de la Misa, donde aprendieron a entonar cánticos. Se continuaron con las actividades acostumbradas de manualidades, pinturas. Trabajaron el valor de la igualdad para que reconozcan que los otros son tan valiosos como uno mismo y que merecen ser tratados como nuestros iguales. Finalizaron el mes con la celebración de los cumpleaños del mes, dándole las Gracias a Dios por permitirles tenerlos un año más de vida juntos a nosotros.
En este mes de Mayo, las actividades implementadas fueron música, manualidades e infoalfabetización, donde pudieron evidenciar las destrezas y habilidades de los adultos mayores. Realizaron juegos de bingo, armamos el abecedario donde los adultos mayores elaboraron cada una de las letras, para su reforzamiento cognitivo, se les impartió clases de flauta y se les instruyó a crear un pequeño colgador de toallas para baños; se les realizó una fiesta por motivo al día de las madres patrocinada por el influencer Arismendy Mañón “DJ Topo”, donde presentó un mariachi, regalos y un brindis.
En otro orden, tuvieron la colaboración de visitas de colegios y politécnicos, que les tuvieron brindando cooperación e integrándose a realizar labores concernientes a las actividades, sirviendo de soporte y compañía a cada uno de los adultos mayores. Durante el mes de junio se llevaron a cabo actividades para el cuidado personal y recreativo de los adultos mayores estas fueron: imagen positiva, y info-alfabetización, actividades culturales y recreativas, terapia ocupacional, entrega de medicamentos y pañales. El día 15 de junio conmemoraron el Día Mundial de Toma de Conciencia del Abuso y Maltrato en la Vejez. Por esta razón los colaboradores y adultos mayores del hogar recibieron una charla sobre el tema de la mano del área V del Ministerio de Salud Pública.</t>
    </r>
  </si>
  <si>
    <r>
      <t xml:space="preserve">Centro Geriátrico San Joaquín y Santa Ana
</t>
    </r>
    <r>
      <rPr>
        <sz val="10"/>
        <color theme="1"/>
        <rFont val="Verdana"/>
        <family val="2"/>
      </rPr>
      <t>En el mes de abril se realizaron un conjunto de actividades para mantener a los adultos mayores activos tanto física como mentalmente. Entre estas actividades están: manualidades, artesanías y pinturas alusivas al día de la mujer, la cuaresma y la primavera, también realizaron juegos de mesas, como bingo, dominó, parche, baraja, entre otros. Además actividades físicas como: gimnasia, fisioterapia, rehabilitación, minigolf, ping pong, basketball etc; dentro de la salud mental están las actividades como la lectura, la charla de sensibilización, reuniones psicológicas, huerto; para el autoestima, está la imagen positiva, peluquería, salón de belleza, cuidado de la piel.
Fuera de lo que es las actividades del mes, tuvieron la oportunidad de que los abuelos fueran premiados por una óptica y ahora algunos pueden disfrutar de una mejor vista. De igual forma pudieron participar en las actividades espirituales, de las misas que se realizan en el centro y de las que se pueden apreciar en la cuaresma, como el viernes de dolores.
En el mes de Mayo se realizaron un conjunto de actividades para recrear, activar, movilidad de los miembros inferiores y superiores, entretener, enseñar entre otras cosas, a nuestros adultos mayores. Entre estas actividades están: manualidades, artesanía, pintura al aire libre, en tela y en hojas, fisioterapia, rehabilitación, ping pong, mini-golf, Basketball, gimnasia, cuidado de la piel, salon de belleza, peluquería, cine, repostería, huerto, bingo, baraja, dominó, entre otras actividades.
Además, tuvieron la visita de una dermatóloga que le evaluó a algunas adultas mayores y le realizó procedimientos estéticos. Realizaron un día de boutique y spa para las adultas mayores, al igual que una pasarela en celebración al día de las madres.
En el mes de Junio se realizaron las siguientes actividades recreativas: baraja, bingo, dominó, mini golf, ping pong, basket-ball, info-alfabetización, pintura, manualidades, artesanía, huerto, lectura comprensiva, baile, canto, quisqueya aprende contigo. Asimismo, actividades para el cuidado de la salud: cuidado de la piel, atención gerontológica, atención psicológica, consulta general, atención odontológica, atención geriátrica, Piano, guitarra, flauta, musicoterapia, salón de belleza, peluquería, gimnasia, charla de sensibilización. Estas actividades se realizaron en diferentes espacios, al aire libre y en los salones y con diferentes materiales. Además también trabajaron la parte espiritual, con eucaristías todos los jueves del mes. Como actividad referente a una fecha conmemorativa, se celebró el día del medio ambiente y el día del sagrado corazón de Jesús.</t>
    </r>
  </si>
  <si>
    <r>
      <rPr>
        <b/>
        <sz val="10"/>
        <color theme="1"/>
        <rFont val="Verdana"/>
        <family val="2"/>
      </rPr>
      <t>Patronato del Asilo para Ancianos Mao</t>
    </r>
    <r>
      <rPr>
        <sz val="10"/>
        <color theme="1"/>
        <rFont val="Verdana"/>
        <family val="2"/>
      </rPr>
      <t xml:space="preserve">
Durante el mes de abril se realizaron varias actividades, dentro de la cuales se pueden destacar las actividades de terapias físicas como de deportes, levantamiento de pesas, monta de bicicletas estáticas, basketball, tenis de mesa, caminatas por el entorno, juegos de mesa de todo tipo, masajes y terapias físicas. También se realizaron durante todo el mes actividades manuales como elaboración de decoraciones para los días festivos del mes y decoraciones para cumpleaños. Se incluyó labores como el cuidado estético de los adultos mayores (cortes de pelo, pintado de uñas, afeitada, etc).
Los Cursillista de Cristiandad.
Sostuvieron una charla con los adultos mayores del centro donde les habló sobre la Biblia. En la charla se trataron temas como la historia y la interpretación de la Biblia, la importancia de la fe y la religión en nuestra vida, y cómo aplicar los valores y enseñanzas bíblicas en la vida diaria. Esta charla fue una experiencia muy positiva y enriquecedora para ellos.
Pastoral Juvenil.
Hablaron del tema de la convivencia en adultos mayores donde los animaron a tomar en consideración la convivencia sana y positiva unos con otros, por lo que le dijeron que es importante mantener una actitud de escuchar y estar dispuesto a resolver cualquier conflicto de manera pacífica y efectiva.
Caminata.
Es una de las actividades que más disfrutan los adultos mayores ya que en ella dan un paseo por los alrededores de la residencia y van con algarabía.
En el transcurso del mes de mayo se realizaron varias actividades cotidianas, entre ellas las actividades de terapias físicas como de deportes, levantamiento de pesas, monta de bicicletas, basketball, tenis de mesa, caminatas por el entorno, juegos de mesa de todo tipo, masajes y terapias de rehabilitación. Se realizaron durante todo el mes actividades manuales como elaboración de decoraciones para los días festivos del mes, dentro de ellos están el carnaval, el día de la mujer y de Francisco del Rosario Sánchez, además de decoraciones para cumpleaños. Se incluyó labores como el cuidado estético de los adultos mayores (cortes de pelo, pintado de uñas, afeitada, etc).
• Los días 10 y 24 se impartieron una serie de charlas de motivación, a cargo de la psicóloga del centro, para incentivar e impulsar el estado de ánimo de los adultos mayores.
• El 26 se celebró el día de las madres en el hogar, para ello hubo una gran celebración en el área del quiosco donde hubo bailes, canciones y mucha algarabía.
• El 30 de mayo se celebró la fiesta de cumpleaños de algunos adultos mayores, en este se realizaron varias actividades dentro del centro.
En el transcurso del mes de junio se realizaron varias actividades cotidianas, entre ellas, las actividades de terapias físicas como de deportes, dentro de estas también el levantamiento de pesas, monta de bicicletas, basketball, tenis de mesa, caminatas por el entorno, juegos de mesa de todo tipo, masajes y terapias de rehabilitación. También se incluyó labores como el cuidado estético de los adultos mayores (cortes de pelo, pintado de uñas, afeitada, etc). El día 12 se realizó una jornada de pruebas contra el covid-19.
Se impartieron una serie de charlas de motivación, a cargo de la psicóloga de nuestro centro, para incentivar e impulsar el estado de ánimo de los adultos mayores. Se realizaron las mañanas recreativas en el hogar, para ello hubo grandes actividades en el área del quiosco donde hubo bailes, canciones y mucha algarabía. El 30 de junio se celebró la fiesta de cumpleaños de algunos adultos mayores, en este se realizaron varias actividades dentro del centro. </t>
    </r>
  </si>
  <si>
    <r>
      <rPr>
        <b/>
        <sz val="10"/>
        <color theme="1"/>
        <rFont val="Verdana"/>
        <family val="2"/>
      </rPr>
      <t>Meta Física:</t>
    </r>
    <r>
      <rPr>
        <sz val="10"/>
        <color theme="1"/>
        <rFont val="Verdana"/>
        <family val="2"/>
      </rPr>
      <t xml:space="preserve">
</t>
    </r>
    <r>
      <rPr>
        <sz val="10"/>
        <rFont val="Verdana"/>
        <family val="2"/>
      </rPr>
      <t xml:space="preserve">Para el trimestre Abr. - Jun. 2023, se programó una meta física total de 47,942 adultos mayores y se logró una ejecución total de 70,252 adultos mayores es decir que logramos un 147% de avance en relación a la meta física del trimestre.
</t>
    </r>
    <r>
      <rPr>
        <sz val="10"/>
        <color theme="1"/>
        <rFont val="Verdana"/>
        <family val="2"/>
      </rPr>
      <t xml:space="preserve">
</t>
    </r>
    <r>
      <rPr>
        <b/>
        <sz val="10"/>
        <color theme="1"/>
        <rFont val="Verdana"/>
        <family val="2"/>
      </rPr>
      <t>Meta Financiera:</t>
    </r>
    <r>
      <rPr>
        <sz val="10"/>
        <color theme="1"/>
        <rFont val="Verdana"/>
        <family val="2"/>
      </rPr>
      <t xml:space="preserve"> 
</t>
    </r>
    <r>
      <rPr>
        <sz val="10"/>
        <rFont val="Verdana"/>
        <family val="2"/>
      </rPr>
      <t>Para el trimestre Abr. - Jun.  2023, durante este periodo logramos obtener una ejecución por un valor de RD$450,320,833.00 (Cuatrocientos cincuenta millones trecientos veinte mil ochocientos treinta y tres pesos con 00/100) para una ejecución total acumulada de un 38.6% del valor total de nuestro presupuesto vigente</t>
    </r>
    <r>
      <rPr>
        <b/>
        <sz val="10"/>
        <rFont val="Verdana"/>
        <family val="2"/>
      </rPr>
      <t>.</t>
    </r>
  </si>
  <si>
    <r>
      <rPr>
        <b/>
        <sz val="10"/>
        <rFont val="Verdana"/>
        <family val="2"/>
      </rPr>
      <t xml:space="preserve">Meta Física:
</t>
    </r>
    <r>
      <rPr>
        <sz val="10"/>
        <rFont val="Verdana"/>
        <family val="2"/>
      </rPr>
      <t xml:space="preserve">En el </t>
    </r>
    <r>
      <rPr>
        <b/>
        <sz val="10"/>
        <rFont val="Verdana"/>
        <family val="2"/>
      </rPr>
      <t>producto 02</t>
    </r>
    <r>
      <rPr>
        <sz val="10"/>
        <rFont val="Verdana"/>
        <family val="2"/>
      </rPr>
      <t xml:space="preserve"> (Adultos mayores reciben atención integral), se programó una meta física de 47,061 adultos mayores y se impactaron 69,964 adultos mayores logrando un 149% de cumplimiento en referencia a la meta establecida, obteniendo una </t>
    </r>
    <r>
      <rPr>
        <b/>
        <sz val="10"/>
        <rFont val="Verdana"/>
        <family val="2"/>
      </rPr>
      <t>variación favorable</t>
    </r>
    <r>
      <rPr>
        <sz val="10"/>
        <rFont val="Verdana"/>
        <family val="2"/>
      </rPr>
      <t xml:space="preserve"> de un 49%.</t>
    </r>
    <r>
      <rPr>
        <b/>
        <sz val="10"/>
        <rFont val="Verdana"/>
        <family val="2"/>
      </rPr>
      <t xml:space="preserve">
</t>
    </r>
    <r>
      <rPr>
        <sz val="10"/>
        <color theme="1"/>
        <rFont val="Verdana"/>
        <family val="2"/>
      </rPr>
      <t xml:space="preserve">
</t>
    </r>
    <r>
      <rPr>
        <sz val="10"/>
        <rFont val="Verdana"/>
        <family val="2"/>
      </rPr>
      <t xml:space="preserve">En el </t>
    </r>
    <r>
      <rPr>
        <b/>
        <sz val="10"/>
        <rFont val="Verdana"/>
        <family val="2"/>
      </rPr>
      <t>producto 03</t>
    </r>
    <r>
      <rPr>
        <sz val="10"/>
        <rFont val="Verdana"/>
        <family val="2"/>
      </rPr>
      <t xml:space="preserve"> (Adultos Mayores reciben atención y protección integral en centros modelos, según el método SECARE) se programó una meta física total de 537 adultos mayores y se logró una ejecución total de 527 adultos mayores es decir se logró un 98% con una </t>
    </r>
    <r>
      <rPr>
        <b/>
        <sz val="10"/>
        <rFont val="Verdana"/>
        <family val="2"/>
      </rPr>
      <t>desviación</t>
    </r>
    <r>
      <rPr>
        <sz val="10"/>
        <rFont val="Verdana"/>
        <family val="2"/>
      </rPr>
      <t xml:space="preserve"> de un 2%, el porcentaje restante para completar la meta programada se debe a las siguientes razones:
- Se está trabajando para integrar más adultos mayores de las zonas cercanas para que participen en el programa.
- Algunos Adultos Mayores presentaron dificultades de salud o se encuentran en reposo médico.
- Adultos Mayores que encontraban fuera de la provincia por lo que no se les pudieron brindar los servicios o por fallecimientos, serán integrados otros adultos mayores en su lugar.</t>
    </r>
    <r>
      <rPr>
        <b/>
        <sz val="10"/>
        <rFont val="Verdana"/>
        <family val="2"/>
      </rPr>
      <t xml:space="preserve">
</t>
    </r>
    <r>
      <rPr>
        <sz val="10"/>
        <color theme="1"/>
        <rFont val="Verdana"/>
        <family val="2"/>
      </rPr>
      <t xml:space="preserve">
En el </t>
    </r>
    <r>
      <rPr>
        <b/>
        <sz val="10"/>
        <color theme="1"/>
        <rFont val="Verdana"/>
        <family val="2"/>
      </rPr>
      <t>producto 04</t>
    </r>
    <r>
      <rPr>
        <sz val="10"/>
        <color theme="1"/>
        <rFont val="Verdana"/>
        <family val="2"/>
      </rPr>
      <t xml:space="preserve"> (Adultos Mayores reciben atención y protección integral en centros permanentes, según el método SECARE), se programó una meta física total de 344 adultos mayores y se impactaron 357 adultos mayores logrando así un 104% de cumplimiento en referencia a la meta programada con una </t>
    </r>
    <r>
      <rPr>
        <b/>
        <sz val="10"/>
        <color theme="1"/>
        <rFont val="Verdana"/>
        <family val="2"/>
      </rPr>
      <t>variación favorable</t>
    </r>
    <r>
      <rPr>
        <sz val="10"/>
        <color theme="1"/>
        <rFont val="Verdana"/>
        <family val="2"/>
      </rPr>
      <t xml:space="preserve"> de un 4%.
</t>
    </r>
    <r>
      <rPr>
        <b/>
        <sz val="10"/>
        <color theme="1"/>
        <rFont val="Verdana"/>
        <family val="2"/>
      </rPr>
      <t xml:space="preserve">Meta Financiera: 
</t>
    </r>
    <r>
      <rPr>
        <sz val="10"/>
        <color theme="1"/>
        <rFont val="Verdana"/>
        <family val="2"/>
      </rPr>
      <t xml:space="preserve">
- En el </t>
    </r>
    <r>
      <rPr>
        <b/>
        <sz val="10"/>
        <color theme="1"/>
        <rFont val="Verdana"/>
        <family val="2"/>
      </rPr>
      <t>producto 02</t>
    </r>
    <r>
      <rPr>
        <sz val="10"/>
        <color theme="1"/>
        <rFont val="Verdana"/>
        <family val="2"/>
      </rPr>
      <t xml:space="preserve"> obtuvimos un 111.01% de ejecución sobrepasando la meta programada con una </t>
    </r>
    <r>
      <rPr>
        <b/>
        <sz val="10"/>
        <color theme="1"/>
        <rFont val="Verdana"/>
        <family val="2"/>
      </rPr>
      <t>variación</t>
    </r>
    <r>
      <rPr>
        <sz val="10"/>
        <color theme="1"/>
        <rFont val="Verdana"/>
        <family val="2"/>
      </rPr>
      <t xml:space="preserve"> </t>
    </r>
    <r>
      <rPr>
        <b/>
        <sz val="10"/>
        <color theme="1"/>
        <rFont val="Verdana"/>
        <family val="2"/>
      </rPr>
      <t xml:space="preserve">favorable </t>
    </r>
    <r>
      <rPr>
        <sz val="10"/>
        <color theme="1"/>
        <rFont val="Verdana"/>
        <family val="2"/>
      </rPr>
      <t xml:space="preserve">de un 11.01% por encima de la meta programada.
- En el </t>
    </r>
    <r>
      <rPr>
        <b/>
        <sz val="10"/>
        <color theme="1"/>
        <rFont val="Verdana"/>
        <family val="2"/>
      </rPr>
      <t>producto 03</t>
    </r>
    <r>
      <rPr>
        <sz val="10"/>
        <color theme="1"/>
        <rFont val="Verdana"/>
        <family val="2"/>
      </rPr>
      <t xml:space="preserve"> obtuvimos un 92.05% de ejecución con una </t>
    </r>
    <r>
      <rPr>
        <b/>
        <sz val="10"/>
        <color theme="1"/>
        <rFont val="Verdana"/>
        <family val="2"/>
      </rPr>
      <t>variación</t>
    </r>
    <r>
      <rPr>
        <sz val="10"/>
        <color theme="1"/>
        <rFont val="Verdana"/>
        <family val="2"/>
      </rPr>
      <t xml:space="preserve"> </t>
    </r>
    <r>
      <rPr>
        <b/>
        <sz val="10"/>
        <color theme="1"/>
        <rFont val="Verdana"/>
        <family val="2"/>
      </rPr>
      <t>desfavorable</t>
    </r>
    <r>
      <rPr>
        <sz val="10"/>
        <color theme="1"/>
        <rFont val="Verdana"/>
        <family val="2"/>
      </rPr>
      <t xml:space="preserve"> de un 7.95% por de abajo de la meta programada. La causa de esa variación fue originada debido a que el día 20 de marzo se inició el proceso de licitación de combustible por un valor de RD2,731,878.00, pero el proceso se retrasó y no pudo ser ejecutado dentro del segundo trimestre.
- En el </t>
    </r>
    <r>
      <rPr>
        <b/>
        <sz val="10"/>
        <color theme="1"/>
        <rFont val="Verdana"/>
        <family val="2"/>
      </rPr>
      <t>producto 04</t>
    </r>
    <r>
      <rPr>
        <sz val="10"/>
        <color theme="1"/>
        <rFont val="Verdana"/>
        <family val="2"/>
      </rPr>
      <t xml:space="preserve"> obtuvimos un 105.39% de ejecución sobrepasando la meta programada con una </t>
    </r>
    <r>
      <rPr>
        <b/>
        <sz val="10"/>
        <color theme="1"/>
        <rFont val="Verdana"/>
        <family val="2"/>
      </rPr>
      <t>variación</t>
    </r>
    <r>
      <rPr>
        <sz val="10"/>
        <color theme="1"/>
        <rFont val="Verdana"/>
        <family val="2"/>
      </rPr>
      <t xml:space="preserve"> </t>
    </r>
    <r>
      <rPr>
        <b/>
        <sz val="10"/>
        <color theme="1"/>
        <rFont val="Verdana"/>
        <family val="2"/>
      </rPr>
      <t>favorable</t>
    </r>
    <r>
      <rPr>
        <sz val="10"/>
        <color theme="1"/>
        <rFont val="Verdana"/>
        <family val="2"/>
      </rPr>
      <t xml:space="preserve"> de un 5.39% por encima de la meta programada.</t>
    </r>
  </si>
  <si>
    <t>Trimestre: Julio - Septiembre 2023</t>
  </si>
  <si>
    <r>
      <t>La ejecución financiera acumulada para este trimestre fue de un 65.11% del valor del presupuesto vigente, el cual está distribuido en los siguientes objétales:
30.74</t>
    </r>
    <r>
      <rPr>
        <sz val="10"/>
        <rFont val="Verdana"/>
        <family val="2"/>
      </rPr>
      <t xml:space="preserve">% en Remuneraciones y Contribuciones, correspondiente a RD$383,086,854.01 
5.98% en Contrataciones y Servicios, correspondiente a RD$74,477,444.67 
11.40% en Materiales y Suministros, correspondiente a RD$142,061,478.73 
16.05% en Transferencias Corrientes, correspondiente a RD$200,040,604.14 
0.90% en Bienes muebles e Intangibles, correspondiente a RD$11,277,767.29 
0.05% en Obras para Edificaciones, correspondiente a RD$600,000.00
</t>
    </r>
  </si>
  <si>
    <r>
      <t xml:space="preserve">
</t>
    </r>
    <r>
      <rPr>
        <b/>
        <sz val="10"/>
        <color theme="1"/>
        <rFont val="Verdana"/>
        <family val="2"/>
      </rPr>
      <t xml:space="preserve">Porcentaje de adultos mayores independientes
</t>
    </r>
    <r>
      <rPr>
        <sz val="10"/>
        <color theme="1"/>
        <rFont val="Verdana"/>
        <family val="2"/>
      </rPr>
      <t xml:space="preserve">
Este indicador mantiene el ritmo de un aumento sostenido en el promedio de entregas de servicios por adulto mayor. Específicamente en los Programas y servicios recurrentes, como: Entrega de medicamentos, insumos, raciones de alimentos crudos y cocidos, gestión de pensiones solidarias, actividades recreativas que permitieron mantener la autonomía, independencia, participación e integración de los adultos mayores. se presentó un aumento considerable en la prestación de servicios de salud, en sus consultas en todas sus especialidades, se destacó también un aumento en fisiatría, manualidades y lectura compresiva.
</t>
    </r>
    <r>
      <rPr>
        <b/>
        <sz val="10"/>
        <color theme="1"/>
        <rFont val="Verdana"/>
        <family val="2"/>
      </rPr>
      <t xml:space="preserve">Porcentaje de adultos mayores con riesgo a la dependencia
</t>
    </r>
    <r>
      <rPr>
        <sz val="10"/>
        <color theme="1"/>
        <rFont val="Verdana"/>
        <family val="2"/>
      </rPr>
      <t>En este indicador se produjo un aumento de cobertura en la población tanto en alcance como en programas, sobre todo en los  económicos asignados como las pensiones solidarias, permitiendo que los adultos mayores que se encuentran en riesgo a la dependencia por vulnerabilidad económica presenten una baja en este renglón, al igual que con la aplicación de intervenciones integrales, ofreciendo la cobertura de medicamentos, alimentos, consultas médicas, entre otros, las cuales todas para este trimestre aumentaron.
Se continuó además con la implementación de realización de paseos recreativos y culturales a adultos mayores de hogares de día, con la finalidad de mantener y/o aumentar su autonomía e independencia, así como asegurar su participación en la sociedad. Otro aspecto importante, que se le atribuye el avance en este indicador, es el empoderamiento de los derechos del adulto mayor, a través de charlas de sensibilización a la ley 352-98. Como también las capacitaciones a las cuidadoras.
En adición a esto, para este trimestre se suman las actividades realizadas en el marco del día nacional e internacional de las personas mayores, donde se realizaron actividades de reconocimiento a las personas mayores, que destacan la contribución de las personas mayores en la sociedad, y aporta al empoderamiento de la sociedad con respecto a este sector y de las propias personas adultas mayores, además de actividades festivas de celebración en los centros de atención integral al adulto mayor.</t>
    </r>
  </si>
  <si>
    <r>
      <rPr>
        <b/>
        <sz val="10"/>
        <color theme="1"/>
        <rFont val="Verdana"/>
        <family val="2"/>
      </rPr>
      <t>Porcentaje de adultos mayores activos</t>
    </r>
    <r>
      <rPr>
        <sz val="10"/>
        <color theme="1"/>
        <rFont val="Verdana"/>
        <family val="2"/>
      </rPr>
      <t xml:space="preserve">
Este indicador presenta un aumento de la cobertura de la participación de los adultos mayores en los centros diurnos, jornadas de inclusión social y operativos médicos del CONAPE. En este trimestre se pudo evidenciar un avance importante en los siguientes servicios: actividades culturales, fisioterapia, lectura comprensiva, los cuales son servicios destinados a favorecer la mejora en la autonomía de las personas mayores, y actualmente se están incorporando dentro de los servicios de alta demanda, lo que indica un proceso de empoderamiento respecto al autocuidado y autonomía de las personas mayores. 
Se destaca también los trabajos realizados en el marco de un acuerdo interinstitucional con AFP popular y UNFPA, en (3) centros permanentes, donde ya se está desarrollando el enfoque de atención integral a los adultos mayores dependientes, lo que esta permitiendo el aumento de participación de estos adultos mayores que tradicionalmente no participan en actividades dentro de los centros.
También (1) centro de atención permanente (Centro Geriátrico La Vega, de presupuesto por resultados) dispuso una actividad externa para adultos mayores en un hotel, que por primera vez participaron en este tipo de actividades. Modificando la conducta persistente dentro de los centros permanentes de inactividad en esta población y de enfoque asistencial a enfoque de derechos, atención centrada en la personas y autonomía. 
</t>
    </r>
    <r>
      <rPr>
        <b/>
        <sz val="10"/>
        <color theme="1"/>
        <rFont val="Verdana"/>
        <family val="2"/>
      </rPr>
      <t>Porcentaje de adultos mayores que solicitan asilo</t>
    </r>
    <r>
      <rPr>
        <sz val="10"/>
        <color theme="1"/>
        <rFont val="Verdana"/>
        <family val="2"/>
      </rPr>
      <t xml:space="preserve">
Este indicador se ha visto impactado favorablemente por el aumento de la cobertura del programa “Familias de Cariño”, ya que la población está solicitando acceder a cuidados domiciliarios en mayor cantidad que los cuidados institucionalizados.  Además, el seguimiento a las evaluaciones del EDIAM, a saber: soledad, fragilidad, depresión geriátrica, estado mental, actividades básicas de la vida diaria y actividades instrumentales de la vida diaria, está permitiendo dirigir los servicios de manera oportuna hacia el mantenimiento y potenciamiento de las capacidades de las personas mayores permitiendo acceder a más servicios de índole domiciliario y diurno que permanente. 
Como también la elaboración de manuales y guías de buenas practicas para atención en hogares diurnos y familias de cariño, con un enfoque preventivo dentro del servicio, esta favoreciendo el aumento de participación en servicios complementarios a los tradicionales de institucionalización. </t>
    </r>
  </si>
  <si>
    <r>
      <rPr>
        <sz val="10"/>
        <rFont val="Verdana"/>
        <family val="2"/>
      </rPr>
      <t>En el producto 02 (Adultos mayores reciben atención integral), se impactaron 68,839 adultos mayores logrando un 128% de cumplimiento en referencia a la meta establecida.</t>
    </r>
    <r>
      <rPr>
        <sz val="10"/>
        <color theme="1"/>
        <rFont val="Verdana"/>
        <family val="2"/>
      </rPr>
      <t xml:space="preserve">
Durante el trimestre julio-septiembre 2023, los avances se vieron representados en un aumento de las jornadas de inclusión social realizadas por el Departamento de Salud, el Departamento de Desarrollo Social y el Departamento de Coordinación Regional. Se ha mantenido la cobertura de los programas económicos como TE-AMA y PROVEE, aumento de la gestión de pensiones solidarias, así como el aumento de la cobertura del programa Familias de Cariño y entrega de servicios de asistencia social (medicamentos, alimentos, pañales desechables, suplementos alimenticios, entre otras entregas) que contribuyen a mejorar la calidad de vida de los adultos mayores, priorizando los más vulnerables. Hemos contribuido a la reducción de la cantidad de adultos mayores en situación de abandono, indigencia y vulnerabilidad en las calles o en sus hogares a través del programa de acogida al adulto mayor AMA.
- Pago de la nómina de TE-AMA a 6,621 beneficiarios.
- Aumento de la cobertura de Familias de Cariño a 237 beneficiarios con una inversión de RD$3,435,000.00. 
- Impartición de 3 charlas a las Cuidadoras del programa Familias de Cariño.
- Aumento de la cobertura de gestión de las pensiones solidarias con un total de 10,564 solicitudes gestionadas. 
- Entrega de 14,059 alimentos y suplementos a 8,164 beneficiarios. 
- Entrega de 9,661 medicamentos a 2,952 beneficiarios.
- Entrega de otras 5,552 donaciones a 1,131 beneficiarios.
- 21,060 beneficiarios de charlas de sensibilización en la ley 352-98.
- Atención directa al usuario: 12,763 beneficiarios. 
- Realización de 62 jornadas de inclusión social a nivel nacional impactando un total de 21,011 beneficiarios. </t>
    </r>
  </si>
  <si>
    <r>
      <rPr>
        <sz val="10"/>
        <rFont val="Verdana"/>
        <family val="2"/>
      </rPr>
      <t xml:space="preserve">En el producto 03 (Adultos Mayores reciben atención y protección integral en centros modelos, según el método SECARE), se impactaron 544 adultos mayores logrando un 101% de cumplimiento en referencia a la meta establecida.
</t>
    </r>
    <r>
      <rPr>
        <sz val="10"/>
        <color theme="1"/>
        <rFont val="Verdana"/>
        <family val="2"/>
      </rPr>
      <t xml:space="preserve">
</t>
    </r>
    <r>
      <rPr>
        <b/>
        <sz val="10"/>
        <color theme="1"/>
        <rFont val="Verdana"/>
        <family val="2"/>
      </rPr>
      <t xml:space="preserve">Centro de Atención Integral Ciudad Juan Bosch
</t>
    </r>
    <r>
      <rPr>
        <sz val="10"/>
        <color theme="1"/>
        <rFont val="Verdana"/>
        <family val="2"/>
      </rPr>
      <t xml:space="preserve">El 14 de julio, recibieron la visita de los adultos Hogar de Día los Mameyes, los cuales jugaron, bailaron y celebraron los cumpleaños de algunos de ellos junto a los adultos del centro Ciudad Juan Bosch. Del 19-21 de julio, celebraron el campamento del abuelo feliz. Actividad que se llevó a cabo para que los adultos disfrutaran juntos a sus nietos de las actividades diarias que realizan en el centro. El 28 de julio, se llevó a cabo la celebración del día de los padres.
Las actividades efectuadas durante el mes de agosto en centro fueron las siguientes:
- 15 de agosto: celebración del día de la Restauración. Se llevó a cabo un socio-drama, los adultos conmemoraron la Guerra de la Restauración que inició el 16 de agosto de 1863.
- 28 de agosto: visita internacional de las expertas Maite Mata y Marina Avdibegovic, consultoras de la Agencia Francesa de Desarrollo. El propósito de dicha visita fue: conocer el programa SECARE, los servicios y actividades que se les brinda a cada adulto, proceso de inclusión de los adultos mayores, entre otros.
- 29 de agosto: paseo a la feria del libro.
Durante el mes septiembre, el día 12 recibieron la visita del Dr. Pablo Abarraran, Jefe de Divisiones de protección social y salud del Banco Interamericano de Desarrollo (BID), la Sra. Gloria Reyes, directora de Pobreza, Desigualdad, Cultura Democrática del Ministerio de Economía Planificación y Desarrollo. El objetivo de la visita fue conocer el sistema Nacional de Desarrollo Integral al Adulto Mayor y el método de Servicio, Capacitación y Recreación (SECARE) para la atención al adulto mayor que tiene como finalidad mantener la autonomía e independencia de las personas mayores.
- El 25 de septiembre: los adultos mayores del centro Ciudad Juan Bosch, visitaron la Catedral Primada de América, con motivo de celebrar el Día Nacional de la Persona Envejeciente y Día Internacional de la Persona de Edad.
- El 27 de septiembre: varios adultos del centro tuvieron la oportunidad de visitar el salón de Las Cariátides del Palacio Presidencial como parte del coro.
- El 29 de septiembre: se llevó a cabo la celebración del día del Adulto Mayor.
</t>
    </r>
  </si>
  <si>
    <r>
      <t xml:space="preserve">Centro de Atención Integral Boca de Cachón
</t>
    </r>
    <r>
      <rPr>
        <sz val="10"/>
        <color theme="1"/>
        <rFont val="Verdana"/>
        <family val="2"/>
      </rPr>
      <t>Durante el mes de julio se llevaron a cabo las siguientes actividades: alfabetización, manualidades, quisqueya aprende contigo, domino, gimnasia, comida, desayuno, merienda, fisioterapia, visitas domiciliarias, peluquería, cuidados diurnos, se entregaron raciones de alimentos crudos y la fiesta del día de los Padres celebrada el viernes 28 de julio del 2023.
La fiesta con motivo al día de los padres se entregaron 56 regalos a los adultos mayores y cómo degustación se brindó picadera, bizcocho y como bebida sidras sin alcohol y un cóctel de frutas.
Durante el mes de agosto y septiembre se realizaron las siguientes actividades: alfabetización, manualidades, Quisqueya aprende contigo, dominó, gimnasia, comida, desayuno, merienda, fisioterapia, visitas domiciliarias, peluquería, cuidados diurnos. Además, se entregaron raciones de alimentos crudos debido al paso de la tormenta Franklin el pasado 22 de agosto del 2023.</t>
    </r>
  </si>
  <si>
    <r>
      <t xml:space="preserve">Hogar de Día Wilfredo Medina
</t>
    </r>
    <r>
      <rPr>
        <sz val="10"/>
        <color theme="1"/>
        <rFont val="Verdana"/>
        <family val="2"/>
      </rPr>
      <t>Durante todo el mes de julio se realizaron diversas actividades tales como: fisioterapias, terapia ocupacional, manualidades, recreación, consultas médicas, entrega de raciones alimenticias, visitas domiciliarias, entre otras actividades.
En especial se celebró el día del padre, donde los adultos mayores pudieron gozar de un ambiente armónico donde se sintieron muy satisfechos; con un buen almuerzo, animación, regalos y un cóctel con su picadera, donde logramos el objetivo principal agradar a los padres de nuestro hogar.
Las actividades que se realizaron en los meses de agosto y septiembre fueron las siguientes: Fisioterapias, Terapia ocupacional, Manualidades, Recreación, Consultas médicas, visitas domiciliarias, Baile, Canto, Imagen positiva, Salón de belleza, Lectura Comprensiva, Charla de Sensibilidad, Juegos de Recreación, Entrega de raciones alimenticias crudas, También estuvimos realizando nuestra Celebración del día del Adulto Mayor.</t>
    </r>
  </si>
  <si>
    <r>
      <rPr>
        <b/>
        <sz val="10"/>
        <color theme="1"/>
        <rFont val="Verdana"/>
        <family val="2"/>
      </rPr>
      <t>Hogar de Día San Rafael del Yuma</t>
    </r>
    <r>
      <rPr>
        <sz val="10"/>
        <color theme="1"/>
        <rFont val="Verdana"/>
        <family val="2"/>
      </rPr>
      <t xml:space="preserve">
Dentro de los servicios brindados en el mes de julio se encuentran los siguientes: atención geriátrica, consulta médica general, raciones alimenticias crudas, suplementos, meriendas, alimentos cocidos, (desayuno y almuerzo), lectura comprensiva, procedimientos estéticos, dominós, pinturas, baraja, bingo, cine, donaciones de alimentos crudos y entrega de pampers entre otras dinámicas para mantener activa la presencia de los adultos mayores en el centro.
Las charlas impartidas fueron de motivación a los adultos mayores que visitan a diario, ya que el centro está brindando alimentos cocidos como desayuno y almuerzo, también algunos adultos mayores de los que asisten al centro a diario, motivaron a sus compañeros con sus experiencia en el hogar para que los demás se animen a visitar y participar.
Dentro de los servicios brindados en el hogar durante el mes de agosto se encuentran los siguientes: Atención Geriátrica, Consulta Médica General, Raciones Alimenticias Crudas, Meriendas, Alimentos cocidos (desayuno y almuerzo), lectura Comprensiva, Procedimientos Estéticos, Dominós, Pinturas, Baraja, Bingo, Cine, Seguimiento al Adulto Mayor/Visitas Domiciliarias, Entrega de Pampers, Donaciones de Alimentos Crudos, entre otras dinámicas para mantener activa la presencia de nuestros adultos mayores en el centro.
Durante el mes de septiembre, las charlas impartidas fueron de la Ley No. 352-98, con motivo al día de la Restauración. Luego de finalizar con cada una de las charlas como siempre se orienta a los envejecientes visiten el hogar a diario y beneficiarse de los servicios ofertados.
Dentro de los servicios brindados en el mes se registran los siguientes: atención geriátrica, consulta médica general, raciones alimenticias crudas, meriendas, alimentos cocidos (desayuno y almuerzo), lectura comprensiva, procedimientos estéticos, dominós, pinturas, baraja, bingo, cine, seguimiento al adulto mayor/visitas domiciliarias, entrega de pampers, donaciones de alimentos crudos, entre otras dinámicas para mantener activa la presencia de los adultos mayores en el centro. Las charlas impartidas fueron del día de la Paz y la importancia de la Sonrisa, Luego de finalizar con cada una de las charlas realizaron diversa dinámica para mantener la comprensión de lo expuesto en las charlas. </t>
    </r>
  </si>
  <si>
    <r>
      <rPr>
        <sz val="10"/>
        <rFont val="Verdana"/>
        <family val="2"/>
      </rPr>
      <t xml:space="preserve">En el producto 04 (Adultos Mayores reciben atención y protección integral en centros permanentes, según el método SECARE), se impactaron 359 adultos mayores reflejando así un 104% de cumplimiento en referencia a la meta establecida.
</t>
    </r>
    <r>
      <rPr>
        <sz val="10"/>
        <color theme="1"/>
        <rFont val="Verdana"/>
        <family val="2"/>
      </rPr>
      <t xml:space="preserve">
</t>
    </r>
    <r>
      <rPr>
        <b/>
        <sz val="10"/>
        <color theme="1"/>
        <rFont val="Verdana"/>
        <family val="2"/>
      </rPr>
      <t>Hogar de Ancianos San Francisco de Asis</t>
    </r>
    <r>
      <rPr>
        <sz val="10"/>
        <color theme="1"/>
        <rFont val="Verdana"/>
        <family val="2"/>
      </rPr>
      <t xml:space="preserve">
Durante el mes de julio se llevaron a cabo diferentes actividades implementadas por los instructores para el desarrollo cognitivo de nuestros adultos mayores. En el área de manualidades, se realizó una serie de juegos psicomotrices donde los adultos mayores enroscaban y desenroscaban tapas de botella; abrían y cerraban zippers, moldeaban con diferentes tipos de figuras y letras, trazaron dibujos, clasificaron los colores y diseñaron cajitas de regalos para el día de los padres. La colaboradora de Infoalfabetización trabajó con los números y con el abecedario, donde cada adulto mayor formaba su nombre y apellido con las letras para el fortalecimiento de la memoria. Resaltó la apertura del coro musical con los adultos mayores, se prepararon con ensayos para dar inicio a su primera presentación en el Día de los Padres, con la tradicional canción de Viejo mi Querido Viejo. También tuvieron la agradable visita del señor Arismendi Mañón, conocido por su nombre artístico DJ Topo, donde compartió con ellos con la presencia de un conjunto típico y un brindis.
Durante el mes de agosto, en el área de manualidades, se organizó un desfile de pasarela de moda con las damas del hogar, donde se resaltaba su belleza y glamour, contando con la presencia de jurados para las puntuaciones esta gran exhibición, este acto culminó coronándolas a todas como reinas de nuestro hogar. La colaboradora de Infoalbetización, trabajó con los juegos de bingo donde cada adulto mayor colocaba la ficha correspondiente acorde al número mencionado y resultaron ganadores 15 adultos mayores a los que se les otorgó premios.
Se resalta que el coro musical con los adultos mayores, se preparó con ensayos para dar inicio a su segunda presentación, en donde entonaron el Himno Nacional y finalizaron con la tradicional canción Que Viva España. Para culminar, fue un mes dedicado en honor a la Madre Santa Teresa de Jesús Jornet Ibars, patrona de la ancianidad.
En el mes de Septiembre, como es de costumbre cada año celebró la Semana Jornetiana en honor a nuestra fundadora “Santa Teresa de Jesús de Jornet” patrona de la ancianidad, siempre le incentivan la historia de la misma y como su congregación ha llegado a lo que es hoy; en el mismo contexto le realizaron actividades recreativas como fueron concursos de modelaje donde todos son ganadores, juegos de su época que compartieron con un centro de estudio que les visitó. Finalizaron el mes con la semana del Adulto Mayor, donde recibieron charlas sobre la higiene bucal, visitas de coros y grupos de baile, y una maravillosa excursión al Acuario Nacional donde el objetivo fue sacarlos un poco de la cotidianidad, que se diviertan y al mismo tiempo aprendan.</t>
    </r>
  </si>
  <si>
    <r>
      <t xml:space="preserve">Centro Geriátrico San Joaquín y Santa Ana
</t>
    </r>
    <r>
      <rPr>
        <sz val="10"/>
        <color theme="1"/>
        <rFont val="Verdana"/>
        <family val="2"/>
      </rPr>
      <t>En el mes de julio se realizaron las siguientes actividades en el hogar: juegos de Baraja, Bingo, Dominó, minigolf, ping pong, basket-ball, Info-alfabetización, pintura, manualidades, artesanía, cuidado de la piel, atención gerontológica, atención psicológica, consulta general, atención odontológica, atención geriátrica, huerto, lectura comprensiva, baile, canto, piano, guitarra, flauta, musicoterapia, quisqueya aprende contigo, salón de belleza, peluquería, gimnasia, charla de sensibilización. Estas actividades se realizaron en diferentes espacios, al aire libre y en los salones y con diferentes materiales. Además, también trabajaron la parte espiritual, con eucaristías todos los miércoles. Como actividad referente a una fecha conmemorativa, se celebró el día de San Joaquín y Santa Ana, el día del abuelo y el día de los padres.
Durante el mes de agosto se realizaron las siguientes actividades: Baraja, Bingo, Dominó, minigolf, ping pong, basket-ball, Info-alfabetización, pintura, manualidades, artesanía, cuidado de la piel, atención gerontológica, atención psicológica, consulta general, atención odontológica, atención geriátrica, huerto, lectura comprensiva, baile, canto, piano, guitarra, flauta, musicoterapia, Quisqueya aprende contigo, salón de belleza, peluquería, gimnasia, charla de sensibilización, repostería. Estas actividades se realizaron en diferentes espacios, al aire libre y en los salones y con diferentes materiales. Además, también trabajaron la parte espiritual, con Eucaristías todos los miércoles. Como actividad referente a una fecha, se celebró la charla sensibilización se trabajó en base a la tormenta Franklin, para que nuestros adultos mayores estuvieran conscientes del fenómeno y se sintieran seguros y protegidos.
En el mes de septiembre se realizaron las siguientes actividades: Baraja, Bingo, Dominó, minigolf, ping pong, basket-ball, Info-alfabetización, pintura, manualidades, artesanía, cuidado de la piel, atención gerontológica, atención psicológica, consulta general, atención odontológica, atención geriátrica, huerto, lectura comprensiva, baile, canto, piano, guitarra, flauta, musicoterapia, hidroterapia, quisqueya aprende contigo, salón de belleza, procedimientos estéticos, peluquería, gimnasia, charla de sensibilización, repostería.
Estas actividades las realizaron en diferentes espacios, al aire libre, en los salones y con diferentes materiales. Además, también trabajaron la parte espiritual, con Eucaristías todos los miércoles. Como actividad referente a una fecha, se celebró la charla sensibilización, se trabajó en base a los primeros auxilios, para que los adultos mayores estuvieran al tanto de cómo poder ayudar a un compañero en caso de emergencia.</t>
    </r>
  </si>
  <si>
    <r>
      <rPr>
        <b/>
        <sz val="10"/>
        <color theme="1"/>
        <rFont val="Verdana"/>
        <family val="2"/>
      </rPr>
      <t>Patronato del Asilo para Ancianos Mao</t>
    </r>
    <r>
      <rPr>
        <sz val="10"/>
        <color theme="1"/>
        <rFont val="Verdana"/>
        <family val="2"/>
      </rPr>
      <t xml:space="preserve">
Durante todo el mes de julio en este hogar se realizaron varias actividades cotidianas, entre ellas las actividades de terapias físicas como de deportes, dentro de los que están el levantamiento de pesas, monta de bicicletas, basketball, tenis de mesa, caminatas por el entorno, juegos de mesa de todo tipo, masajes y terapias de rehabilitación. Durante todo el mes se realizaron actividades manuales como elaboración de decoraciones para los días festivos del mes, dentro de ellos están el día de celebración de cumpleaños y el día de los padres.
También se incluyó labores como el cuidado estético de los adultos mayores (cortes de pelo, pintado de uñas, afeitada, etc). Los días 10 y 21 se impartieron una serie de charlas de motivación, a cargo de la psicóloga del centro, para incentivar e impulsar el estado de ánimo de los adultos mayores. Los días 1, 8, 15, 22 y 29 se realizaron las mañanas recreativas en el hogar, para ello hubo grandes actividades en el área del quiosco donde hubo bailes, canciones y mucha algarabía. El 29 de julio se celebró la fiesta de cumpleaños de algunos adultos mayores, en este se realizaron varias actividades dentro de nuestro centro. El 30 de Julio se celebró en el hogar el día de los padres, donde hubo actividades conmemorativas para ese día especial. 
En el transcurso del mes de agosto se realizaron varias actividades cotidianas, entre ellas las actividades de terapias físicas como deportes, dentro de las que están el levantamiento de pesas, monta de bicicletas, basketball, tenis de mesa, caminatas por el entorno, juegos de mesa de todo tipo, masajes y terapias de rehabilitación. Durante todo el mes se realizaron actividades manualidades como elaboración de decoraciones para los días conmemorativos del mes, dentro de ellos el día de la Restauración, decoraciones para los cumpleaños, y día de la fundación de la ciudad de Santo Domingo, el 4 de agosto, donde hubo una actividad a cargo de nuestra maestra en el centro. También se incluyó labores como el cuidado estético de los adultos mayores (cortes de pelo, pintado de uñas, afeitada, etc.).
Los días 8, 13, 25 y 30 se impartieron una serie de charlas de motivación, a cargo de la psicóloga de nuestro centro, para incentivar e impulsar el estado de ánimo de los adultos mayores. El día 16 de agosto se conmemoró el día de la guerra de la restauración, donde hubo una actividad a cargo de nuestra maestra en el centro. Los días 5, 12, 19 y 26 se realizaron las mañanas recreativas en nuestro hogar, para ello hubo grandes actividades en el área del quiosco donde hubo bailes, canciones y mucha algarabía. El 31 de agosto se celebró la fiesta de cumpleaños de algunos adultos mayores, en este se realizaron varias actividades dentro del centro.
Durante todo el mes de septiembre, se realizaron varias actividades cotidianas, entre ellas las actividades de terapias físicas como de deportes, monta de bicicletas, basketball, tenis de mesa, caminatas por el entorno, juegos de mesa de todo tipo, masajes y terapias de rehabilitación. También durante todo el mes se realizaron actividades manuales como elaboración de decoraciones para los días conmemorativos del mes, dentro de ellos están el día de la Restauración, de la fundación de la ciudad de Santo Domingo, además de decoraciones para cumpleaños. Así mismo se incluyó labores como el cuidado estético de los adultos mayores (cortes de pelo, pintado de uñas, afeitada, etc.).
El día 1 de septiembre se realizó la actividad por la Salud, actividad creada por la provincial de salud en la cancha del complejo deportivo Mao-97, donde nuestros adultos mayores realizaron una serie de actividades respectivo a la salud. El día 3 de septiembre se impartió una charla sobre el huracán Zenón y su paso por Santo Domingo, donde se realizó una lluvia de ideas sobre cómo estar preparados para una situación similar. El día 8 se celebró el natalicio de Gregorio Luperón, donde hubo una serie de actividades a cargo de la maestra del centro. Los días 6, 13 y 20, se impartió una serie de charlas de motivación al aire libre, a cargo de la psicóloga del centro, para incentivar e impulsar el estado de ánimo de los adultos mayores. Los días 2, 9, 16 y 23 se realizaron las mañanas recreativas en el hogar, para ello hubo grandes actividades en el área del quiosco, bailes, canciones y mucha algarabía.</t>
    </r>
  </si>
  <si>
    <r>
      <rPr>
        <b/>
        <sz val="10"/>
        <rFont val="Verdana"/>
        <family val="2"/>
      </rPr>
      <t>Meta Física:</t>
    </r>
    <r>
      <rPr>
        <sz val="10"/>
        <rFont val="Verdana"/>
        <family val="2"/>
      </rPr>
      <t xml:space="preserve">
Para el trimestre Jul. - Sept. 2023, se programó una meta física total de 54,666 adultos mayores y se logró una ejecución total de 69,742 adultos mayores es decir que logramos un 128% de avance en relación a la meta física del trimestre.
</t>
    </r>
    <r>
      <rPr>
        <b/>
        <sz val="10"/>
        <rFont val="Verdana"/>
        <family val="2"/>
      </rPr>
      <t>Meta Financiera:</t>
    </r>
    <r>
      <rPr>
        <sz val="10"/>
        <rFont val="Verdana"/>
        <family val="2"/>
      </rPr>
      <t xml:space="preserve"> 
Para el trimestre Jul. - Sept.  2023, durante este periodo logramos obtener una ejecución por un valor de RD$811,544,148.84 (Ochocientos Once millones Quinientos Cuarenta y Cuatro Mil Ciento Cuarenta y Ocho pesos con 84/100) para una ejecución total acumulada de un 65.11% del valor total de nuestro presupuesto vigente</t>
    </r>
    <r>
      <rPr>
        <b/>
        <sz val="10"/>
        <rFont val="Verdana"/>
        <family val="2"/>
      </rPr>
      <t>.</t>
    </r>
  </si>
  <si>
    <r>
      <rPr>
        <b/>
        <sz val="10"/>
        <color theme="1"/>
        <rFont val="Verdana"/>
        <family val="2"/>
      </rPr>
      <t xml:space="preserve">Meta Financiera: 
</t>
    </r>
    <r>
      <rPr>
        <sz val="10"/>
        <color theme="1"/>
        <rFont val="Verdana"/>
        <family val="2"/>
      </rPr>
      <t>En el producto 03 (Adultos Mayores reciben atención y protección integral en centros modelos, según el método SECARE), para este tercer trimestre tuvimos una variación desfavorable de 4.92% por no haber llegado a la meta programada.
En este tercer trimestre julio-septiembre-2023 dentro de nuestra meta programada estaba el proceso de vehículos en donde fueron adjudicado a dos oferentes, magna motors y viamar, de los cuales viamar entregó todo lo adjudicado y fue ejecutado por completo, mientras que el oferente magna motors, le fue adjudicado un valor de RD$11,956,800.01 , según se puede ver más abajo para la adquisición de dos minibuses y un camión de uso institucional, dicho suplidor al mes de septiembre solo nos hizo la entrega del camión valorado en RD$2,932,800.00 no pudiendo realizar la entrega de los minibuses quedando un monto de RD$9,024,000.01, por entregar, el cual está programado en este producto 03, esta es la razón del porque no se pudo cumplió la meta al 100% en este producto, anexo evidencias de los procesos de pago.</t>
    </r>
  </si>
  <si>
    <t>Trimestre: Octubre - Diciembre 2023</t>
  </si>
  <si>
    <r>
      <t>La ejecución financiera acumulada para este trimestre fue de un 99.23% del valor del presupuesto vigente, el cual está distribuido en los siguientes objétales:
50.65</t>
    </r>
    <r>
      <rPr>
        <sz val="10"/>
        <rFont val="Verdana"/>
        <family val="2"/>
      </rPr>
      <t>% en Remuneraciones y Contribuciones, correspondiente a RD$633,858,940.45
4.73% en Contrataciones y Servicios, correspondiente a RD$59,165,497.22
8.93% en Materiales y Suministros, correspondiente a RD$111,795,455.60
32.04% en Transferencias Corrientes, correspondiente a RD$400,936,899.73
2.82% en Bienes muebles e Intangibles, correspondiente a RD$35,347,068.87
0.05% en Obras para Edificaciones, correspondiente a RD$600,000.00</t>
    </r>
  </si>
  <si>
    <r>
      <t xml:space="preserve">
</t>
    </r>
    <r>
      <rPr>
        <b/>
        <sz val="10"/>
        <color theme="1"/>
        <rFont val="Verdana"/>
        <family val="2"/>
      </rPr>
      <t xml:space="preserve">Porcentaje de adultos mayores independientes
</t>
    </r>
    <r>
      <rPr>
        <sz val="10"/>
        <color theme="1"/>
        <rFont val="Verdana"/>
        <family val="2"/>
      </rPr>
      <t xml:space="preserve">Este indicador mantiene el ritmo de un aumento sostenido en el promedio de entregas de servicios por adulto mayor. Específicamente en los Programas y servicios recurrentes, como: Entrega de medicamentos, insumos, raciones de alimentos crudos y cocidos, gestión de pensiones solidarias, actividades recreativas que permitieron mantener la autonomía, independencia, participación e integración de los adultos mayores. se presentó un aumento considerable en la prestación de servicios de salud, en sus consultas en todas sus especialidades, se destacó también un aumento en fisiatría, manualidades y lectura compresiva.
</t>
    </r>
    <r>
      <rPr>
        <b/>
        <sz val="10"/>
        <color theme="1"/>
        <rFont val="Verdana"/>
        <family val="2"/>
      </rPr>
      <t xml:space="preserve">Porcentaje de adultos mayores con riesgo a la dependencia
</t>
    </r>
    <r>
      <rPr>
        <sz val="10"/>
        <color theme="1"/>
        <rFont val="Verdana"/>
        <family val="2"/>
      </rPr>
      <t xml:space="preserve">En este indicador se produjo un aumento de cobertura en la población tanto en alcance como en programas, sobre todo en los  económicos asignados como las pensiones solidarias, permitiendo que los adultos mayores que se encuentran en riesgo a la dependencia por vulnerabilidad económica presenten una baja en este renglón, al igual que con la aplicación de intervenciones integrales, ofreciendo la cobertura de medicamentos, alimentos, consultas médicas, entre otros, las cuales todas para este trimestre aumentaron. Se continuó además con la implementación de realización de paseos recreativos y culturales a adultos mayores de hogares de día, con la finalidad de mantener y/o aumentar su autonomía e independencia, así como asegurar su participación en la sociedad. Otro aspecto importante, que se le atribuye el avance en este indicador, es el empoderamiento de los derechos del adulto mayor, a través de charlas de sensibilización a la ley 352-98. Como también las capacitaciones a las cuidadoras.
</t>
    </r>
  </si>
  <si>
    <r>
      <rPr>
        <b/>
        <sz val="10"/>
        <color theme="1"/>
        <rFont val="Verdana"/>
        <family val="2"/>
      </rPr>
      <t>Porcentaje de adultos mayores activos</t>
    </r>
    <r>
      <rPr>
        <sz val="10"/>
        <color theme="1"/>
        <rFont val="Verdana"/>
        <family val="2"/>
      </rPr>
      <t xml:space="preserve">
Este indicador presenta un aumento de la cobertura de la participación de los adultos mayores en los centros diurnos, jornadas de inclusión social y operativos médicos del CONAPE. En este trimestre se pudo evidenciar un avance importante en los siguientes servicios: actividades culturales, fisioterapia, lectura comprensiva, los cuales son servicios destinados a favorecer la mejora en la autonomía de las personas mayores, y actualmente se están incorporando dentro de los servicios de alta demanda, lo que indica un proceso de empoderamiento respecto al autocuidado y autonomía de las personas mayores. 
</t>
    </r>
    <r>
      <rPr>
        <b/>
        <sz val="10"/>
        <color theme="1"/>
        <rFont val="Verdana"/>
        <family val="2"/>
      </rPr>
      <t>Porcentaje de adultos mayores que solicitan asilo</t>
    </r>
    <r>
      <rPr>
        <sz val="10"/>
        <color theme="1"/>
        <rFont val="Verdana"/>
        <family val="2"/>
      </rPr>
      <t xml:space="preserve">
Este indicador se ha visto impactado favorablemente por el aumento de la cobertura del programa “Familias de Cariño”, ya que la población está solicitando acceder a cuidados domiciliarios en mayor cantidad que los cuidados institucionalizados.  Además, el seguimiento a las evaluaciones del EDIAM, a saber: soledad, fragilidad, depresión geriátrica, estado mental, actividades básicas de la vida diaria y actividades instrumentales de la vida diaria, está permitiendo dirigir los servicios de manera oportuna hacia el mantenimiento y potenciamiento de las capacidades de las personas mayores permitiendo acceder a más servicios de índole domiciliario y diurno que permanente. Como también la elaboración de manuales y guías de buenas practicas para atención en hogares diurnos y familias de cariño, con un enfoque preventivo dentro del servicio, esta favoreciendo el aumento de participación en servicios complementarios a los tradicionales de institucionalización. </t>
    </r>
  </si>
  <si>
    <r>
      <rPr>
        <sz val="10"/>
        <rFont val="Verdana"/>
        <family val="2"/>
      </rPr>
      <t>En el producto 02 (Adultos mayores reciben atención integral), se impactaron 76,964 adultos mayores logrando un 95% de cumplimiento en referencia a la meta establecida.</t>
    </r>
    <r>
      <rPr>
        <sz val="10"/>
        <color theme="1"/>
        <rFont val="Verdana"/>
        <family val="2"/>
      </rPr>
      <t xml:space="preserve">
Durante el trimestre octubre - diciembre 2023, los avances se vieron representados en la cantidad de las jornadas de inclusión social realizadas por el Departamento de Salud, el Departamento de Desarrollo Social, el Departamento de Coordinación Regional y en colaboración con la Dirección General de Proyectos Estratégicos y Especiales (PROPEEP). 
Se ha mantenido la cobertura de los programas económicos como TE-AMA y PROVEE, aumento en la cantidad de gestión de pensiones solidarias, así como el aumento de la cobertura del programa Familias de Cariño y entrega de servicios de asistencia social (medicamentos, alimentos, pañales desechables, suplementos alimenticios, entre otras entregas) que contribuyen a mejorar la calidad de vida de los adultos mayores, priorizando los más vulnerables. Hemos contribuido a la reducción de la cantidad de adultos mayores en situación de abandono, indigencia y vulnerabilidad en las calles o en sus hogares a través del programa de acogida al adulto mayor AMA. 
o Pago de la nómina de TE-AMA a 6,621 beneficiarios. 
o Pago de incentivo navideño en la nómina de TE-AMA a los 6,621 beneficiarios, con una inversión total de RD$3,972,600.00.
o Aumento de la cobertura de Familias de Cariño a 285 beneficiarios con una inversión de RD$4,205,000.00 para una inversión trimestral total de RD$12,030.000.00
o Pago de incentivo navideño en la nómina de Cuidadores de Familias de Cariño por un monto de RD$15,000.00 a 285 beneficiarios, con una inversión de RD$3,720,000.00.
o Impartición de 3 charlas a las Cuidadoras del programa Familias de Cariño.
o Aumento de la cobertura de gestión de las pensiones solidarias con un total de 10,909 solicitudes gestionadas.  
o Entrega de 18,720 alimentos y suplementos a 11,350 beneficiarios.  
o Entrega de 195,441 medicamentos a 11,231 beneficiarios. 
o Entrega de Dispositivos de Apoyo, Pañales Desechables y Otras Donaciones 16,442 donaciones a 1,250 beneficiarios.
o 13,348 beneficiarios de charlas de sensibilización en la ley 352-98. 
o Atención directa al usuario: 12,168 beneficiarios
o Realización de 45 jornadas de inclusión social a nivel nacional impactando un total de 13,348 beneficiarios. 
o Asistencia mediante el Programa “AMA” sobre la Acogida del Adulto Mayor en Situaciones de Emergencia con un total de 7 adultos beneficiados.
o Diagnóstico de un total de 21,911 expedientes en el sistema.</t>
    </r>
  </si>
  <si>
    <r>
      <t xml:space="preserve">En el producto 03 (Adultos Mayores reciben atención y protección integral en centros modelos, según el método SECARE), se impactaron 527 adultos mayores logrando un 98% de cumplimiento en referencia a la meta establecida.
</t>
    </r>
    <r>
      <rPr>
        <b/>
        <sz val="10"/>
        <color theme="1"/>
        <rFont val="Verdana"/>
        <family val="2"/>
      </rPr>
      <t>Centro de Atención Integral Ciudad Juan Bosch</t>
    </r>
    <r>
      <rPr>
        <sz val="10"/>
        <color theme="1"/>
        <rFont val="Verdana"/>
        <family val="2"/>
      </rPr>
      <t xml:space="preserve">
El Centro de Atención Integral para Adultos Mayores de Ciudad Juan Bosch, durante el trimestre se llevaron a cabo las actividades de: 
o Capacitación, recreación, imagen positiva y atención de salud que son habituales mes tras mes en el hogar.
o Celebración de la Boda de los Adultos Mayores Benito Vizcaíno y Daysi Abreu.
o Visita de los representantes de la Dirección General de Jubilación y Pensiones.
o Encendido del árbol de navidad y compartir con los hijos de los Adultos Mayores.
o Taller sobre “Gimnasia Cerebral” 
o Almuerzo navideño, junto al Ministerio de Deporte.
o Actividad navideña con los adultos mayores del activo del centro y entrega de bonos navideños.</t>
    </r>
  </si>
  <si>
    <r>
      <t xml:space="preserve">Centro de Atención Integral Boca de Cachón
</t>
    </r>
    <r>
      <rPr>
        <sz val="10"/>
        <color theme="1"/>
        <rFont val="Verdana"/>
        <family val="2"/>
      </rPr>
      <t>Durante el trimestre el hogar llevó a cabo las siguientes actividades: alfabetización, manualidades, quisqueya aprende contigo, lectura comprensiva, dóminos, gimnasia, comida, desayuno, merienda, fisioterapia, visitas domiciliarias, peluquería, cuidados diurnos, pintura, baile, consulta general, charla de sensibilización, cuidado de piel, y procedimientos estéticos.</t>
    </r>
  </si>
  <si>
    <r>
      <t xml:space="preserve">Hogar de Día Wilfredo Medina
</t>
    </r>
    <r>
      <rPr>
        <sz val="10"/>
        <color theme="1"/>
        <rFont val="Verdana"/>
        <family val="2"/>
      </rPr>
      <t>Durante el trimestre se llevaron a cabo las siguientes actividades y servicios: consultas médicas, fisioterapia, terapia ocupacional, canto, baile, charlas de sensibilización y la celebración de cumpleaños de nuestros adultos mayores que cumplieron años este pasado dentro del mes. Entrega de raciones crudas a adultos mayores encamadas, Infoalfabetización, imagen positiva, visitas domiciliarias, entre otras actividades. Se celebró el inicio de la navidad con un chocolate organizado por el personal de salud y demás colaboradores. Se realizó una Integración con los adultos mayores donde se hicieron diversas actividades tales como rifas de electrodomésticos y otros artículos, para los adultos mayores y empleados. Culminaron con la celebración de los adultos mayores que cumplieron años durante todo el mes de diciembre e hicieron entrega de regalos a los adultos mayores y entrega de bonos navideños.</t>
    </r>
  </si>
  <si>
    <r>
      <rPr>
        <b/>
        <sz val="10"/>
        <color theme="1"/>
        <rFont val="Verdana"/>
        <family val="2"/>
      </rPr>
      <t>Hogar de Día San Rafael del Yuma</t>
    </r>
    <r>
      <rPr>
        <sz val="10"/>
        <color theme="1"/>
        <rFont val="Verdana"/>
        <family val="2"/>
      </rPr>
      <t xml:space="preserve">
El hogar brindó los siguientes servicios durante el trimestre: atención geriátrica, consulta médica general, raciones alimenticias crudas, meriendas, alimentos cocidos (desayuno y almuerzo), lectura comprensiva, procedimientos estéticos, dominós, pinturas, baraja, bingo, cine, seguimiento al adulto mayor - visitas domiciliarias, entrega de pañales, donaciones de alimentos crudos, entre otras dinámicas para mantener activa la presencia de nuestros adultos mayores en el centro. Luego de la inauguración del nuevo centro, participaron en dos Jornada de inclusión al adulto mayor, programas mediante los cuales fueron beneficiados con raciones de alimentos crudos y medicamentos. También fueron impartidas charlas sobre la Ley 352-98 sobre protección de los adultos mayores. Por motivo de la época navideña realizamos un almuerzo de integración de los Adultos Mayores y entrega de Bonos.</t>
    </r>
  </si>
  <si>
    <r>
      <rPr>
        <sz val="10"/>
        <color theme="1"/>
        <rFont val="Verdana"/>
        <family val="2"/>
      </rPr>
      <t xml:space="preserve">En el producto 04 (Adultos Mayores reciben atención y protección integral en centros permanentes, según el método SECARE), se impactaron 355 adultos mayores reflejando así un 103% de cumplimiento en referencia a la meta establecida.
</t>
    </r>
    <r>
      <rPr>
        <b/>
        <sz val="10"/>
        <color theme="1"/>
        <rFont val="Verdana"/>
        <family val="2"/>
      </rPr>
      <t xml:space="preserve">
Hogar de Ancianos San Francisco de Asís
</t>
    </r>
    <r>
      <rPr>
        <sz val="10"/>
        <color theme="1"/>
        <rFont val="Verdana"/>
        <family val="2"/>
      </rPr>
      <t>En este mes de Octubre, iniciaron el mes con celebraciones culturales en conmemoración del Día Nacional de la raza, realizando dramatizaciones, charlas sobre el respeto a la diversidad cultural, de igual forma recibimos visitas de distintos colegios donde nuestros adultos mayores pudieron compartir experiencias, hacer manualidades, cantos, dar consejos a los jóvenes y aprender de ellos. Finalizaron el mes con la semana Rosa, haciendo distintas manualidades en color rosa en honor al Día Internacional de la Prevención del Cáncer de mama. Como es de costumbre se les dió una charla de concientización e informativa para que los adultos mayores se mantengan actualizados acerca de la prevención del cáncer de mama. Como es costumbre al final de cada mes realizaron la celebración de los cumpleaños del mes.
En el mes de noviembre conmemoraron el mes de la familia. El centro está convencido de La familia desempeña un papel fundamental en la vida del adulto mayor, y nada lo sustituye; por lo que cada año están implementando la “Convivencia Familiar” programado cada último sábado de noviembre, donde los adultos mayores puedan tener un espacio para compartir con sus familiares y así mismo darle la bienvenida a la navidad; en ese contexto implementaron el reconocimiento de los logros de cada adulto mayor, donde familiares recalcaron aportes de sus adultos mayores a la sociedad. El objetivo de esta actividad es hacerles saber a ellos lo importante que son para la sociedad como para su propia familia.
Continuaron con las actividades recurrentes de infoalfabetización, manualidades orientadas a la navidad, así como el ensayo del coro con villancicos para darle la bienvenida a la navidad. En este mes como todos los años el hogar se llenó de alegría, amor y sobre todo mucha fe en Dios, como ellos mismo describen. Recibieron la visita de conjuntos musicales, bailes, danzas y villancicos, donde el adulto mayor pudo sentir la alegría que trae consigo el nacimiento del niño Jesús y la navidad. Todas las actividades fueron realizadas con el objetivo de evitar el aislamiento en los adultos mayores, fomentando la integración con actividades navideñas y mantener el espíritu de la época.</t>
    </r>
  </si>
  <si>
    <r>
      <t xml:space="preserve">Centro Geriátrico San Joaquín y Santa Ana
</t>
    </r>
    <r>
      <rPr>
        <sz val="10"/>
        <color theme="1"/>
        <rFont val="Verdana"/>
        <family val="2"/>
      </rPr>
      <t xml:space="preserve">En el mes de octubre se realizaron un conjunto de actividades para mantener a los adultos mayores activos tanto física como mentalmente. Dentro de estas actividades se encuentran: manualidades, artesanías y pinturas alusivas al día de la lucha contra el cáncer de mama, también realizamos juegos de mesas, como bingo, dominó, parche, baraja, entre otros. Además, actividades físicas como: gimnasia, fisioterapia, rehabilitación, minigolf, ping pong, basketball etc. Dentro del área de la salud mental están las actividades como: lectura, charla de sensibilización, reuniones psicológicas, huerto. Para la autoestima, está la imagen positiva, peluquería, salón de belleza, cuidado de la piel. También se les introduce la parte espiritual con las eucaristías dos veces a la semana. Celebramos el día de la lucha contra el cáncer de mama.
En el mes de noviembre se realizaron las siguientes actividades recreativas, de capacitación y culturales. Estas actividades las realizan en diferentes espacios, al aire libre y en los salones y con diferentes materiales. Además, también trabajaron la parte espiritual, con eucaristías todos los jueves. Como actividad referente a una fecha conmemorativa, se celebró un encuentro familiar relacionado al mes de la familia.
En el mes de Diciembre  se realizaron las siguientes actividades: Baraja, Bingo, dominó, minigolf, ping pong, basketball, Infoalfabetización, pintura, manualidades, artesanía, cuidado de la piel, atención gerontológica, atención psicológica, consulta general, atención odontológica, atención geriátrica, huerto, lectura comprensiva, baile, canto, piano, guitarra, flauta, musicoterapia, hidroterapia, salón de belleza, procedimientos estéticos, peluquería, gimnasia, charla de sensibilización, repostería. Estas actividades se realizaron en diferentes espacios, al aire libre y en los salones y con diferentes materiales.
Además, también trabajaron la parte espiritual, con Eucaristías todos los miércoles. Como actividad referente a una fecha, se celebró la charla sensibilización con un conversatorio del Patronato Nacional de Ciegos, para que los adultos mayores estuvieran al tanto de cómo poder ayudar a un compañero no vidente. Realizaron paseos con los adultos mayores, tuvieron celebraciones alusivas a la Navidad y varias actividades en torno a la misma. </t>
    </r>
  </si>
  <si>
    <r>
      <rPr>
        <b/>
        <sz val="10"/>
        <color theme="1"/>
        <rFont val="Verdana"/>
        <family val="2"/>
      </rPr>
      <t>Patronato del Asilo para Ancianos Mao</t>
    </r>
    <r>
      <rPr>
        <sz val="10"/>
        <color theme="1"/>
        <rFont val="Verdana"/>
        <family val="2"/>
      </rPr>
      <t xml:space="preserve">
En el mes de octubre se realizaron varias actividades cotidianas, entre ellas tenemos las actividades de terapias físicas como deportes, dentro de las que están: levantamiento de pesas, monta de bicicletas, basketball, tenis de mesa, caminatas por el entorno, juegos de mesa de todo tipo; así como masajes y terapias de rehabilitación.
Durante todo el mes se realizaron actividades manuales como elaboración de decoraciones para los días conmemorativos del mes, dentro de ellos están el día del adulto mayor, del encuentro entre culturas (día de la raza), además de decoraciones para cumpleaños y la decoración navideña. 
o También se incluyó labores como el cuidado estético de los adultos mayores (cortes de pelo, pintado de uñas, afeitada, etc.).
o El día 1 de octubre se celebró el día del adulto mayor, este día se realizó una celebración en el centro durante toda la semana.
o El día 12 se realizó una actividad conmemorando el día del encuentro entre culturas, antes conocido como el ´´Día de la raza´´, donde se realizaron varias actividades referentes a la ocasión.
o El día 16 de octubre se conmemoró el día de la alimentación, donde hubo una actividad a cargo de nuestra maestra en el centro, concientizando a nuestros adultos mayores sobre la correcta alimentación.
o El 27 de octubre se realizó el encendido del árbol de navidad en el área del lobby del centro, donde hubo bailes, canciones y mucha algarabía. 
o El 27 de octubre se celebró la fiesta de cumpleaños de algunos adultos mayores, en este se realizaron varias actividades.
En el mes de noviembre se realizaron actividades del diario vivir, entre ellas las actividades de terapias físicas como de deportes, dentro de estas están el levantamiento de pesas, monta de bicicletas, basketball, tenis de mesa, caminatas por el entorno, juegos de mesa de todo tipo, masajes y terapias de rehabilitación. Durante todo el mes se realizaron actividades manuales como elaboración de decoraciones para los días conmemorativos del mes, dentro de ellos están el día de la constitución, el día nacional del deporte y el día mundial de la diabetes, además de decoraciones para cumpleaños y la celebración del 20 aniversario del centro. 
o También se incluyó labores como el cuidado estético de los adultos mayores (cortes de pelo, pintado de uñas, afeitada, etc.).
o El día 6 de noviembre se celebró el día de la constitución dominicana, este día se realizó una serie de actividades a cargo de la maestra de nuestro centro.
o El día 7 se hicieron actividades referentes al día nacional del deporte, dando una reseña histórica y luego una serie de juegos deportivos.
o El día 14 de noviembre se conmemoró el día de la diabetes, donde hubo una actividad a cargo de la maestra en el centro, concientizando a los adultos mayores sobre las situaciones que pueden llevar a padecer diabetes y cómo evitarlas.</t>
    </r>
  </si>
  <si>
    <t>El 19 de noviembre se celebró el 20 aniversario del centro, donde se invitó a la ciudadanía a ser parte de tal festividad, en ella se realizó una misa, hubo cantos y bailes a cargo de la orquesta de adultos mayores de nuestro centro, denominada ´´Los Clásicos´´, premiaciones y agradecimientos a todas las personalidades que han sido parte en beneficio de los adultos mayores.
Durante todo el mes de diciembre se realizaron actividades día a día, entre ellas las actividades de terapias físicas como de deportes, dentro de estas: levantamiento de pesas, monta de bicicletas, basketball, tenis de mesa, caminatas por el entorno, juegos de mesa de todo tipo, masajes y terapias de rehabilitación. Durante todo el mes se realizaron actividades manuales como elaboración de decoraciones para los días conmemorativos (nochebuena y año nuevo), así como la celebración de cumpleaños de algunos de los adultos mayores. También se incluyó labores como el cuidado estético de los adultos mayores (cortes de pelo, pintado de uñas, afeitada, etc.).
o El día 1 de diciembre se conmemoró el día mundial del VIH, donde hubo una actividad a cargo de la maestra del centro, concientizando a los adultos mayores sobre dicho virus.
o El día 10 de diciembre se celebró el día de los derechos humanos, este día se realizó una serie de actividades a cargo de la maestra del centro.
o El día 24 se celebró el almuerzo navideño, donde los adultos mayores pudieron degustar de una comida excepcional y además celebrar junto con la empleomanía del centro.
o El día 31 de diciembre tuvieron un almuerzo de fin de año, donde los adultos mayores y la empleomanía del centro disfrutaron de la ocasión.</t>
  </si>
  <si>
    <r>
      <rPr>
        <b/>
        <sz val="10"/>
        <rFont val="Verdana"/>
        <family val="2"/>
      </rPr>
      <t>Meta Física:</t>
    </r>
    <r>
      <rPr>
        <sz val="10"/>
        <rFont val="Verdana"/>
        <family val="2"/>
      </rPr>
      <t xml:space="preserve">
Para el trimestre Oct. - Dic. 2023, se programó una meta física total de 81,558 adultos mayores y se logró una ejecución total de 77,846 adultos mayores es decir que logramos un 95% de avance en relación a la meta física del trimestre.
</t>
    </r>
    <r>
      <rPr>
        <b/>
        <sz val="10"/>
        <rFont val="Verdana"/>
        <family val="2"/>
      </rPr>
      <t>Meta Financiera:</t>
    </r>
    <r>
      <rPr>
        <sz val="10"/>
        <rFont val="Verdana"/>
        <family val="2"/>
      </rPr>
      <t xml:space="preserve"> 
Para el trimestre Oct. - Dic. 2023, durante este periodo logramos obtener una ejecución por un valor de RD$430,438,823.03 (Cuatrocientos Treinta millones Cuatrocientos Treinta y Ocho Mil Ochociento Veintitres pesos con 03/100) para una ejecución total del trimestre de un 108% en relación a la meta física programada para el trimestre.</t>
    </r>
  </si>
  <si>
    <r>
      <rPr>
        <b/>
        <sz val="10"/>
        <color theme="1"/>
        <rFont val="Verdana"/>
        <family val="2"/>
      </rPr>
      <t xml:space="preserve">Meta Financiera: 
</t>
    </r>
    <r>
      <rPr>
        <sz val="10"/>
        <color theme="1"/>
        <rFont val="Verdana"/>
        <family val="2"/>
      </rPr>
      <t>En el producto 02, para este cuarto trimestre tuvimos una ejecución porcentual de 122.95%, obteniendo una variación favorable sobrepasando la meta programada en el producto 02 con 22.95%.
En el producto 03, tuvimos una ejecución porcentual de 70.51%, obteniendo una variación desfavorable ya que no se pudo lograr la meta programada.
En el producto 04, tuvimos una ejecución porcentual de 82.30%, obteniendo una variación desfavorable ya que no se pudo lograr la meta programada.</t>
    </r>
    <r>
      <rPr>
        <b/>
        <sz val="10"/>
        <color theme="1"/>
        <rFont val="Verdana"/>
        <family val="2"/>
      </rPr>
      <t xml:space="preserve">
</t>
    </r>
    <r>
      <rPr>
        <sz val="10"/>
        <color theme="1"/>
        <rFont val="Verdana"/>
        <family val="2"/>
      </rPr>
      <t>Estos productos sufrieron cambios debido a varias modificaciones no. 0029 y 0030 realizadas, por lo tanto el presupuesto inicial disminuyó y no se hicieron las correcciones de las metas en el sistema, ya que esas modificaciones fueron preparadas en este cuarto trimestre. Las modificaciones 0029 y 0030, de las cuales se tomó apropiaciones del producto 03 y 04, para llevar al producto 02, así completar el pago de los beneficios por cumplimiento del indicador del SISMAP y el bono por rendimiento individual, los mismos fueron ejecutados en el mes de diciembre de este cuarto trimestre, dichas modificaciones incrementaron nuestro producto 02 y disminuyeron los productos 03 y 04, por lo tanto veremos la variación inversamente proporcional en los demás productos.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</si>
</sst>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quot;$&quot;#,##0.00"/>
    <numFmt numFmtId="165" formatCode="0.0%"/>
  </numFmts>
  <fonts count="14" x14ac:knownFonts="1">
    <font>
      <sz val="11"/>
      <color theme="1"/>
      <name val="Calibri"/>
      <family val="2"/>
      <scheme val="minor"/>
    </font>
    <font>
      <sz val="11"/>
      <color theme="1"/>
      <name val="Calibri"/>
      <family val="2"/>
      <scheme val="minor"/>
    </font>
    <font>
      <sz val="10"/>
      <color rgb="FF000000"/>
      <name val="Calibri"/>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Calibri"/>
      <family val="2"/>
      <scheme val="minor"/>
    </font>
    <font>
      <i/>
      <sz val="10"/>
      <color theme="1"/>
      <name val="Verdana"/>
      <family val="2"/>
    </font>
    <font>
      <b/>
      <sz val="10"/>
      <name val="Verdana"/>
      <family val="2"/>
    </font>
    <font>
      <sz val="10"/>
      <color rgb="FFFF0000"/>
      <name val="Verdana"/>
      <family val="2"/>
    </font>
    <font>
      <b/>
      <sz val="10"/>
      <color theme="0"/>
      <name val="Verdana"/>
      <family val="2"/>
    </font>
    <font>
      <sz val="12"/>
      <name val="Verdana"/>
      <family val="2"/>
    </font>
  </fonts>
  <fills count="7">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s>
  <borders count="4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theme="1"/>
      </left>
      <right style="medium">
        <color indexed="64"/>
      </right>
      <top/>
      <bottom/>
      <diagonal/>
    </border>
    <border>
      <left style="medium">
        <color indexed="64"/>
      </left>
      <right style="medium">
        <color theme="1"/>
      </right>
      <top/>
      <bottom/>
      <diagonal/>
    </border>
    <border>
      <left style="medium">
        <color theme="1"/>
      </left>
      <right style="medium">
        <color indexed="64"/>
      </right>
      <top/>
      <bottom style="medium">
        <color theme="1"/>
      </bottom>
      <diagonal/>
    </border>
    <border>
      <left style="medium">
        <color indexed="64"/>
      </left>
      <right style="medium">
        <color indexed="64"/>
      </right>
      <top/>
      <bottom style="medium">
        <color theme="1"/>
      </bottom>
      <diagonal/>
    </border>
    <border>
      <left style="medium">
        <color indexed="64"/>
      </left>
      <right/>
      <top/>
      <bottom style="medium">
        <color theme="1"/>
      </bottom>
      <diagonal/>
    </border>
    <border>
      <left style="medium">
        <color indexed="64"/>
      </left>
      <right style="medium">
        <color theme="1"/>
      </right>
      <top/>
      <bottom style="medium">
        <color theme="1"/>
      </bottom>
      <diagonal/>
    </border>
    <border>
      <left style="medium">
        <color indexed="64"/>
      </left>
      <right style="medium">
        <color indexed="64"/>
      </right>
      <top/>
      <bottom style="thick">
        <color theme="3"/>
      </bottom>
      <diagonal/>
    </border>
    <border>
      <left style="medium">
        <color indexed="64"/>
      </left>
      <right/>
      <top/>
      <bottom style="thick">
        <color theme="3"/>
      </bottom>
      <diagonal/>
    </border>
    <border>
      <left style="medium">
        <color theme="1"/>
      </left>
      <right style="medium">
        <color indexed="64"/>
      </right>
      <top/>
      <bottom style="medium">
        <color indexed="64"/>
      </bottom>
      <diagonal/>
    </border>
    <border>
      <left style="medium">
        <color indexed="64"/>
      </left>
      <right style="medium">
        <color theme="1"/>
      </right>
      <top/>
      <bottom style="medium">
        <color indexed="64"/>
      </bottom>
      <diagonal/>
    </border>
    <border>
      <left style="thin">
        <color indexed="64"/>
      </left>
      <right style="thin">
        <color indexed="64"/>
      </right>
      <top style="thin">
        <color indexed="64"/>
      </top>
      <bottom style="thin">
        <color indexed="64"/>
      </bottom>
      <diagonal/>
    </border>
    <border>
      <left style="medium">
        <color theme="1"/>
      </left>
      <right style="medium">
        <color indexed="64"/>
      </right>
      <top style="thick">
        <color theme="3"/>
      </top>
      <bottom/>
      <diagonal/>
    </border>
    <border>
      <left style="medium">
        <color indexed="64"/>
      </left>
      <right style="medium">
        <color indexed="64"/>
      </right>
      <top style="thick">
        <color theme="3"/>
      </top>
      <bottom/>
      <diagonal/>
    </border>
    <border>
      <left style="medium">
        <color indexed="64"/>
      </left>
      <right/>
      <top style="thick">
        <color theme="3"/>
      </top>
      <bottom/>
      <diagonal/>
    </border>
    <border>
      <left style="medium">
        <color indexed="64"/>
      </left>
      <right style="medium">
        <color theme="1"/>
      </right>
      <top style="thick">
        <color theme="3"/>
      </top>
      <bottom/>
      <diagonal/>
    </border>
    <border>
      <left style="medium">
        <color theme="1"/>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theme="1"/>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0">
    <xf numFmtId="0" fontId="0" fillId="0" borderId="0"/>
    <xf numFmtId="0" fontId="2" fillId="0" borderId="0"/>
    <xf numFmtId="0" fontId="1" fillId="0" borderId="0"/>
    <xf numFmtId="9" fontId="1"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cellStyleXfs>
  <cellXfs count="141">
    <xf numFmtId="0" fontId="0" fillId="0" borderId="0" xfId="0"/>
    <xf numFmtId="0" fontId="3" fillId="0" borderId="0" xfId="6" applyFont="1" applyAlignment="1">
      <alignment horizontal="center" vertical="center" wrapText="1"/>
    </xf>
    <xf numFmtId="0" fontId="5" fillId="0" borderId="0" xfId="6" applyFont="1" applyAlignment="1">
      <alignment vertical="center"/>
    </xf>
    <xf numFmtId="0" fontId="5" fillId="0" borderId="4" xfId="6" applyFont="1" applyBorder="1" applyAlignment="1">
      <alignment vertical="center" wrapText="1"/>
    </xf>
    <xf numFmtId="0" fontId="5" fillId="0" borderId="5" xfId="6" applyFont="1" applyBorder="1" applyAlignment="1">
      <alignment vertical="center" wrapText="1"/>
    </xf>
    <xf numFmtId="0" fontId="5" fillId="0" borderId="4" xfId="6" applyFont="1" applyBorder="1" applyAlignment="1">
      <alignment horizontal="left" vertical="center" wrapText="1"/>
    </xf>
    <xf numFmtId="0" fontId="5" fillId="0" borderId="6" xfId="6" applyFont="1" applyBorder="1" applyAlignment="1">
      <alignment vertical="center" wrapText="1"/>
    </xf>
    <xf numFmtId="0" fontId="5" fillId="0" borderId="0" xfId="6" applyFont="1" applyAlignment="1">
      <alignment vertical="center" wrapText="1"/>
    </xf>
    <xf numFmtId="0" fontId="5" fillId="0" borderId="7" xfId="6" applyFont="1" applyBorder="1" applyAlignment="1">
      <alignment vertical="center" wrapText="1"/>
    </xf>
    <xf numFmtId="4" fontId="5" fillId="0" borderId="9" xfId="6" applyNumberFormat="1" applyFont="1" applyBorder="1" applyAlignment="1">
      <alignment vertical="center" wrapText="1"/>
    </xf>
    <xf numFmtId="164" fontId="5" fillId="0" borderId="9" xfId="6" applyNumberFormat="1" applyFont="1" applyBorder="1" applyAlignment="1">
      <alignment horizontal="left" vertical="center" wrapText="1"/>
    </xf>
    <xf numFmtId="0" fontId="3" fillId="0" borderId="9" xfId="6" applyFont="1" applyBorder="1" applyAlignment="1">
      <alignment horizontal="left" vertical="center" wrapText="1"/>
    </xf>
    <xf numFmtId="165" fontId="3" fillId="0" borderId="9" xfId="7" applyNumberFormat="1" applyFont="1" applyFill="1" applyBorder="1" applyAlignment="1">
      <alignment horizontal="left" vertical="center" wrapText="1"/>
    </xf>
    <xf numFmtId="0" fontId="5" fillId="0" borderId="9" xfId="6" applyFont="1" applyBorder="1" applyAlignment="1">
      <alignment horizontal="left" vertical="center" wrapText="1"/>
    </xf>
    <xf numFmtId="3" fontId="5" fillId="0" borderId="9" xfId="6" applyNumberFormat="1" applyFont="1" applyBorder="1" applyAlignment="1">
      <alignment horizontal="left" vertical="center" wrapText="1"/>
    </xf>
    <xf numFmtId="165" fontId="5" fillId="0" borderId="9" xfId="7" applyNumberFormat="1" applyFont="1" applyFill="1" applyBorder="1" applyAlignment="1">
      <alignment horizontal="left" vertical="center" wrapText="1"/>
    </xf>
    <xf numFmtId="3" fontId="5" fillId="0" borderId="9" xfId="6" applyNumberFormat="1" applyFont="1" applyBorder="1" applyAlignment="1">
      <alignment vertical="center" wrapText="1"/>
    </xf>
    <xf numFmtId="0" fontId="5" fillId="0" borderId="0" xfId="6" applyFont="1" applyAlignment="1">
      <alignment horizontal="center" vertical="center" wrapText="1"/>
    </xf>
    <xf numFmtId="0" fontId="5" fillId="0" borderId="6" xfId="6" applyFont="1" applyBorder="1" applyAlignment="1">
      <alignment vertical="top" wrapText="1"/>
    </xf>
    <xf numFmtId="0" fontId="4" fillId="0" borderId="15" xfId="6" applyFont="1" applyBorder="1" applyAlignment="1">
      <alignment horizontal="center" vertical="center" wrapText="1"/>
    </xf>
    <xf numFmtId="4" fontId="5" fillId="0" borderId="13" xfId="6" applyNumberFormat="1" applyFont="1" applyBorder="1" applyAlignment="1">
      <alignment vertical="center" wrapText="1"/>
    </xf>
    <xf numFmtId="0" fontId="5" fillId="0" borderId="17" xfId="6" applyFont="1" applyBorder="1" applyAlignment="1">
      <alignment vertical="center" wrapText="1"/>
    </xf>
    <xf numFmtId="0" fontId="5" fillId="0" borderId="19" xfId="6" applyFont="1" applyBorder="1" applyAlignment="1">
      <alignment vertical="center" wrapText="1"/>
    </xf>
    <xf numFmtId="0" fontId="5" fillId="0" borderId="20" xfId="6" applyFont="1" applyBorder="1" applyAlignment="1">
      <alignment vertical="center" wrapText="1"/>
    </xf>
    <xf numFmtId="0" fontId="5" fillId="0" borderId="23" xfId="6" applyFont="1" applyBorder="1" applyAlignment="1">
      <alignment vertical="center" wrapText="1"/>
    </xf>
    <xf numFmtId="9" fontId="5" fillId="0" borderId="9" xfId="7" applyFont="1" applyFill="1" applyBorder="1" applyAlignment="1">
      <alignment horizontal="left" vertical="center" wrapText="1"/>
    </xf>
    <xf numFmtId="0" fontId="5" fillId="0" borderId="25" xfId="6" applyFont="1" applyBorder="1" applyAlignment="1">
      <alignment vertical="center" wrapText="1"/>
    </xf>
    <xf numFmtId="0" fontId="7" fillId="0" borderId="14" xfId="6" applyFont="1" applyBorder="1" applyAlignment="1">
      <alignment horizontal="left" vertical="top" wrapText="1"/>
    </xf>
    <xf numFmtId="0" fontId="7" fillId="0" borderId="0" xfId="6" applyFont="1" applyAlignment="1">
      <alignment horizontal="left" vertical="top" wrapText="1"/>
    </xf>
    <xf numFmtId="0" fontId="7" fillId="0" borderId="9" xfId="6" applyFont="1" applyBorder="1" applyAlignment="1">
      <alignment horizontal="left" vertical="top" wrapText="1"/>
    </xf>
    <xf numFmtId="0" fontId="4" fillId="0" borderId="15" xfId="6" applyFont="1" applyBorder="1" applyAlignment="1">
      <alignment horizontal="center" vertical="center" wrapText="1"/>
    </xf>
    <xf numFmtId="0" fontId="5" fillId="0" borderId="0" xfId="6" applyFont="1" applyAlignment="1">
      <alignment horizontal="center" vertical="center" wrapText="1"/>
    </xf>
    <xf numFmtId="0" fontId="6" fillId="0" borderId="6" xfId="6" applyFont="1" applyBorder="1" applyAlignment="1">
      <alignment horizontal="left" wrapText="1"/>
    </xf>
    <xf numFmtId="0" fontId="6" fillId="0" borderId="7" xfId="6" applyFont="1" applyBorder="1" applyAlignment="1">
      <alignment horizontal="left" wrapText="1"/>
    </xf>
    <xf numFmtId="0" fontId="7" fillId="0" borderId="10" xfId="6" applyFont="1" applyBorder="1" applyAlignment="1">
      <alignment horizontal="left" vertical="center" wrapText="1"/>
    </xf>
    <xf numFmtId="0" fontId="7" fillId="0" borderId="5" xfId="6" applyFont="1" applyBorder="1" applyAlignment="1">
      <alignment horizontal="left" vertical="center" wrapText="1"/>
    </xf>
    <xf numFmtId="0" fontId="7" fillId="0" borderId="11" xfId="6" applyFont="1" applyBorder="1" applyAlignment="1">
      <alignment horizontal="left" vertical="center" wrapText="1"/>
    </xf>
    <xf numFmtId="0" fontId="12" fillId="6" borderId="1" xfId="6" applyFont="1" applyFill="1" applyBorder="1" applyAlignment="1">
      <alignment horizontal="left" vertical="center" wrapText="1"/>
    </xf>
    <xf numFmtId="0" fontId="12" fillId="6" borderId="2" xfId="6" applyFont="1" applyFill="1" applyBorder="1" applyAlignment="1">
      <alignment horizontal="left" vertical="center" wrapText="1"/>
    </xf>
    <xf numFmtId="0" fontId="12" fillId="6" borderId="3" xfId="6" applyFont="1" applyFill="1" applyBorder="1" applyAlignment="1">
      <alignment horizontal="left" vertical="center" wrapText="1"/>
    </xf>
    <xf numFmtId="0" fontId="9" fillId="4" borderId="1" xfId="6" applyFont="1" applyFill="1" applyBorder="1" applyAlignment="1">
      <alignment horizontal="left" vertical="center" wrapText="1"/>
    </xf>
    <xf numFmtId="0" fontId="9" fillId="4" borderId="2" xfId="6" applyFont="1" applyFill="1" applyBorder="1" applyAlignment="1">
      <alignment horizontal="left" vertical="center" wrapText="1"/>
    </xf>
    <xf numFmtId="0" fontId="9" fillId="4" borderId="3" xfId="6" applyFont="1" applyFill="1" applyBorder="1" applyAlignment="1">
      <alignment horizontal="left" vertical="center" wrapText="1"/>
    </xf>
    <xf numFmtId="0" fontId="5" fillId="2" borderId="1" xfId="6" applyFont="1" applyFill="1" applyBorder="1" applyAlignment="1">
      <alignment horizontal="left" vertical="center" wrapText="1"/>
    </xf>
    <xf numFmtId="0" fontId="5" fillId="2" borderId="2" xfId="6" applyFont="1" applyFill="1" applyBorder="1" applyAlignment="1">
      <alignment horizontal="left" vertical="center" wrapText="1"/>
    </xf>
    <xf numFmtId="0" fontId="5" fillId="2" borderId="3" xfId="6" applyFont="1" applyFill="1" applyBorder="1" applyAlignment="1">
      <alignment horizontal="left" vertical="center" wrapText="1"/>
    </xf>
    <xf numFmtId="0" fontId="3" fillId="0" borderId="10" xfId="6" applyFont="1" applyBorder="1" applyAlignment="1">
      <alignment horizontal="left" vertical="center" wrapText="1"/>
    </xf>
    <xf numFmtId="0" fontId="3" fillId="0" borderId="5" xfId="6" applyFont="1" applyBorder="1" applyAlignment="1">
      <alignment horizontal="left" vertical="center" wrapText="1"/>
    </xf>
    <xf numFmtId="0" fontId="3" fillId="0" borderId="11" xfId="6" applyFont="1" applyBorder="1" applyAlignment="1">
      <alignment horizontal="left" vertical="center" wrapText="1"/>
    </xf>
    <xf numFmtId="0" fontId="5" fillId="0" borderId="14" xfId="6" applyFont="1" applyBorder="1" applyAlignment="1">
      <alignment horizontal="left" vertical="center" wrapText="1"/>
    </xf>
    <xf numFmtId="0" fontId="5" fillId="0" borderId="0" xfId="6" applyFont="1" applyAlignment="1">
      <alignment horizontal="left" vertical="center" wrapText="1"/>
    </xf>
    <xf numFmtId="0" fontId="5" fillId="0" borderId="9" xfId="6" applyFont="1" applyBorder="1" applyAlignment="1">
      <alignment horizontal="left" vertical="center" wrapText="1"/>
    </xf>
    <xf numFmtId="3" fontId="5" fillId="0" borderId="14" xfId="6" applyNumberFormat="1" applyFont="1" applyBorder="1" applyAlignment="1">
      <alignment horizontal="left" vertical="center" wrapText="1"/>
    </xf>
    <xf numFmtId="3" fontId="5" fillId="0" borderId="0" xfId="6" applyNumberFormat="1" applyFont="1" applyAlignment="1">
      <alignment horizontal="left" vertical="center" wrapText="1"/>
    </xf>
    <xf numFmtId="3" fontId="5" fillId="0" borderId="9" xfId="6" applyNumberFormat="1" applyFont="1" applyBorder="1" applyAlignment="1">
      <alignment horizontal="left" vertical="center" wrapText="1"/>
    </xf>
    <xf numFmtId="0" fontId="3" fillId="0" borderId="1" xfId="6" applyFont="1" applyBorder="1" applyAlignment="1">
      <alignment horizontal="center" vertical="center" wrapText="1"/>
    </xf>
    <xf numFmtId="0" fontId="3" fillId="0" borderId="2" xfId="6" applyFont="1" applyBorder="1" applyAlignment="1">
      <alignment horizontal="center" vertical="center" wrapText="1"/>
    </xf>
    <xf numFmtId="0" fontId="3" fillId="0" borderId="3" xfId="6" applyFont="1" applyBorder="1" applyAlignment="1">
      <alignment horizontal="center" vertical="center" wrapText="1"/>
    </xf>
    <xf numFmtId="0" fontId="4" fillId="3" borderId="1" xfId="6" applyFont="1" applyFill="1" applyBorder="1" applyAlignment="1">
      <alignment horizontal="left" vertical="center" wrapText="1"/>
    </xf>
    <xf numFmtId="0" fontId="4" fillId="3" borderId="2" xfId="6" applyFont="1" applyFill="1" applyBorder="1" applyAlignment="1">
      <alignment horizontal="left" vertical="center" wrapText="1"/>
    </xf>
    <xf numFmtId="0" fontId="4" fillId="3" borderId="3" xfId="6" applyFont="1" applyFill="1" applyBorder="1" applyAlignment="1">
      <alignment horizontal="left" vertical="center" wrapText="1"/>
    </xf>
    <xf numFmtId="0" fontId="5" fillId="0" borderId="12" xfId="6" applyFont="1" applyBorder="1" applyAlignment="1">
      <alignment horizontal="left" vertical="center" wrapText="1"/>
    </xf>
    <xf numFmtId="0" fontId="5" fillId="0" borderId="8" xfId="6" applyFont="1" applyBorder="1" applyAlignment="1">
      <alignment horizontal="left" vertical="center" wrapText="1"/>
    </xf>
    <xf numFmtId="0" fontId="5" fillId="0" borderId="13" xfId="6" applyFont="1" applyBorder="1" applyAlignment="1">
      <alignment horizontal="left" vertical="center" wrapText="1"/>
    </xf>
    <xf numFmtId="0" fontId="4" fillId="0" borderId="10" xfId="6" applyFont="1" applyBorder="1" applyAlignment="1">
      <alignment horizontal="left" vertical="top" wrapText="1"/>
    </xf>
    <xf numFmtId="0" fontId="4" fillId="0" borderId="5" xfId="6" applyFont="1" applyBorder="1" applyAlignment="1">
      <alignment horizontal="left" vertical="top" wrapText="1"/>
    </xf>
    <xf numFmtId="0" fontId="4" fillId="0" borderId="11" xfId="6" applyFont="1" applyBorder="1" applyAlignment="1">
      <alignment horizontal="left" vertical="top" wrapText="1"/>
    </xf>
    <xf numFmtId="0" fontId="5" fillId="0" borderId="12" xfId="6" applyFont="1" applyBorder="1" applyAlignment="1">
      <alignment horizontal="left" vertical="top" wrapText="1"/>
    </xf>
    <xf numFmtId="0" fontId="5" fillId="0" borderId="8" xfId="6" applyFont="1" applyBorder="1" applyAlignment="1">
      <alignment horizontal="left" vertical="top" wrapText="1"/>
    </xf>
    <xf numFmtId="0" fontId="5" fillId="0" borderId="13" xfId="6" applyFont="1" applyBorder="1" applyAlignment="1">
      <alignment horizontal="left" vertical="top" wrapText="1"/>
    </xf>
    <xf numFmtId="0" fontId="12" fillId="6" borderId="16" xfId="6" applyFont="1" applyFill="1" applyBorder="1" applyAlignment="1">
      <alignment horizontal="left" vertical="center" wrapText="1"/>
    </xf>
    <xf numFmtId="0" fontId="6" fillId="0" borderId="4" xfId="6" applyFont="1" applyBorder="1" applyAlignment="1">
      <alignment horizontal="left" wrapText="1"/>
    </xf>
    <xf numFmtId="0" fontId="5" fillId="0" borderId="14" xfId="6" applyFont="1" applyBorder="1" applyAlignment="1">
      <alignment horizontal="center" vertical="center" wrapText="1"/>
    </xf>
    <xf numFmtId="0" fontId="5" fillId="0" borderId="24" xfId="6" applyFont="1" applyBorder="1" applyAlignment="1">
      <alignment horizontal="center" vertical="center" wrapText="1"/>
    </xf>
    <xf numFmtId="0" fontId="6" fillId="0" borderId="23" xfId="6" applyFont="1" applyBorder="1" applyAlignment="1">
      <alignment horizontal="left" wrapText="1"/>
    </xf>
    <xf numFmtId="0" fontId="5" fillId="0" borderId="21" xfId="6" applyFont="1" applyBorder="1" applyAlignment="1">
      <alignment horizontal="center" vertical="center" wrapText="1"/>
    </xf>
    <xf numFmtId="0" fontId="6" fillId="0" borderId="18" xfId="6" applyFont="1" applyBorder="1" applyAlignment="1">
      <alignment horizontal="left" wrapText="1"/>
    </xf>
    <xf numFmtId="0" fontId="6" fillId="0" borderId="22" xfId="6" applyFont="1" applyBorder="1" applyAlignment="1">
      <alignment horizontal="left" wrapText="1"/>
    </xf>
    <xf numFmtId="0" fontId="5" fillId="5" borderId="1" xfId="6" applyFont="1" applyFill="1" applyBorder="1" applyAlignment="1">
      <alignment horizontal="left" vertical="top" wrapText="1"/>
    </xf>
    <xf numFmtId="0" fontId="5" fillId="5" borderId="2" xfId="6" applyFont="1" applyFill="1" applyBorder="1" applyAlignment="1">
      <alignment horizontal="left" vertical="top" wrapText="1"/>
    </xf>
    <xf numFmtId="0" fontId="5" fillId="5" borderId="3" xfId="6" applyFont="1" applyFill="1" applyBorder="1" applyAlignment="1">
      <alignment horizontal="left" vertical="top" wrapText="1"/>
    </xf>
    <xf numFmtId="0" fontId="5" fillId="0" borderId="1" xfId="6" applyFont="1" applyBorder="1" applyAlignment="1">
      <alignment horizontal="left" vertical="top" wrapText="1"/>
    </xf>
    <xf numFmtId="0" fontId="5" fillId="0" borderId="2" xfId="6" applyFont="1" applyBorder="1" applyAlignment="1">
      <alignment horizontal="left" vertical="top" wrapText="1"/>
    </xf>
    <xf numFmtId="0" fontId="5" fillId="0" borderId="3" xfId="6" applyFont="1" applyBorder="1" applyAlignment="1">
      <alignment horizontal="left" vertical="top" wrapText="1"/>
    </xf>
    <xf numFmtId="0" fontId="4" fillId="0" borderId="14" xfId="6" applyFont="1" applyBorder="1" applyAlignment="1">
      <alignment horizontal="left" vertical="center" wrapText="1"/>
    </xf>
    <xf numFmtId="0" fontId="7" fillId="0" borderId="0" xfId="6" applyFont="1" applyAlignment="1">
      <alignment horizontal="left" vertical="center" wrapText="1"/>
    </xf>
    <xf numFmtId="0" fontId="7" fillId="0" borderId="9" xfId="6" applyFont="1" applyBorder="1" applyAlignment="1">
      <alignment horizontal="left" vertical="center" wrapText="1"/>
    </xf>
    <xf numFmtId="0" fontId="4" fillId="0" borderId="12" xfId="6" applyFont="1" applyBorder="1" applyAlignment="1">
      <alignment horizontal="left" vertical="center" wrapText="1"/>
    </xf>
    <xf numFmtId="0" fontId="7" fillId="0" borderId="8" xfId="6" applyFont="1" applyBorder="1" applyAlignment="1">
      <alignment horizontal="left" vertical="center" wrapText="1"/>
    </xf>
    <xf numFmtId="0" fontId="7" fillId="0" borderId="13" xfId="6" applyFont="1" applyBorder="1" applyAlignment="1">
      <alignment horizontal="left" vertical="center" wrapText="1"/>
    </xf>
    <xf numFmtId="0" fontId="4" fillId="0" borderId="0" xfId="6" applyFont="1" applyAlignment="1">
      <alignment horizontal="left" vertical="center" wrapText="1"/>
    </xf>
    <xf numFmtId="0" fontId="4" fillId="0" borderId="9" xfId="6" applyFont="1" applyBorder="1" applyAlignment="1">
      <alignment horizontal="left" vertical="center" wrapText="1"/>
    </xf>
    <xf numFmtId="0" fontId="4" fillId="0" borderId="1" xfId="6" applyFont="1" applyBorder="1" applyAlignment="1">
      <alignment horizontal="left" vertical="center" wrapText="1"/>
    </xf>
    <xf numFmtId="0" fontId="4" fillId="0" borderId="2" xfId="6" applyFont="1" applyBorder="1" applyAlignment="1">
      <alignment horizontal="left" vertical="center" wrapText="1"/>
    </xf>
    <xf numFmtId="0" fontId="4" fillId="0" borderId="3" xfId="6" applyFont="1" applyBorder="1" applyAlignment="1">
      <alignment horizontal="left" vertical="center" wrapText="1"/>
    </xf>
    <xf numFmtId="0" fontId="5" fillId="0" borderId="2" xfId="6" applyFont="1" applyBorder="1" applyAlignment="1">
      <alignment horizontal="left" vertical="center" wrapText="1"/>
    </xf>
    <xf numFmtId="0" fontId="5" fillId="0" borderId="3" xfId="6" applyFont="1" applyBorder="1" applyAlignment="1">
      <alignment horizontal="left" vertical="center" wrapText="1"/>
    </xf>
    <xf numFmtId="0" fontId="5" fillId="5" borderId="12" xfId="6" applyFont="1" applyFill="1" applyBorder="1" applyAlignment="1">
      <alignment horizontal="left" vertical="center" wrapText="1"/>
    </xf>
    <xf numFmtId="0" fontId="5" fillId="5" borderId="8" xfId="6" applyFont="1" applyFill="1" applyBorder="1" applyAlignment="1">
      <alignment horizontal="left" vertical="center" wrapText="1"/>
    </xf>
    <xf numFmtId="0" fontId="5" fillId="5" borderId="13" xfId="6" applyFont="1" applyFill="1" applyBorder="1" applyAlignment="1">
      <alignment horizontal="left" vertical="center" wrapText="1"/>
    </xf>
    <xf numFmtId="0" fontId="5" fillId="0" borderId="12" xfId="6" applyFont="1" applyBorder="1" applyAlignment="1">
      <alignment horizontal="center" vertical="center" wrapText="1"/>
    </xf>
    <xf numFmtId="0" fontId="6" fillId="0" borderId="26" xfId="6" applyFont="1" applyBorder="1" applyAlignment="1">
      <alignment horizontal="left" wrapText="1"/>
    </xf>
    <xf numFmtId="0" fontId="5" fillId="5" borderId="12" xfId="6" applyFont="1" applyFill="1" applyBorder="1" applyAlignment="1">
      <alignment horizontal="left" vertical="top" wrapText="1"/>
    </xf>
    <xf numFmtId="0" fontId="5" fillId="5" borderId="8" xfId="6" applyFont="1" applyFill="1" applyBorder="1" applyAlignment="1">
      <alignment horizontal="left" vertical="top" wrapText="1"/>
    </xf>
    <xf numFmtId="0" fontId="5" fillId="5" borderId="13" xfId="6" applyFont="1" applyFill="1" applyBorder="1" applyAlignment="1">
      <alignment horizontal="left" vertical="top" wrapText="1"/>
    </xf>
    <xf numFmtId="0" fontId="13" fillId="0" borderId="1" xfId="6" applyFont="1" applyBorder="1" applyAlignment="1">
      <alignment horizontal="center" vertical="center" wrapText="1"/>
    </xf>
    <xf numFmtId="10" fontId="5" fillId="0" borderId="9" xfId="7" applyNumberFormat="1" applyFont="1" applyFill="1" applyBorder="1" applyAlignment="1">
      <alignment horizontal="left" vertical="center" wrapText="1"/>
    </xf>
    <xf numFmtId="0" fontId="3" fillId="0" borderId="1" xfId="6" applyFont="1" applyBorder="1" applyAlignment="1">
      <alignment horizontal="left" vertical="top" wrapText="1"/>
    </xf>
    <xf numFmtId="0" fontId="5" fillId="0" borderId="27" xfId="6" applyFont="1" applyBorder="1" applyAlignment="1">
      <alignment horizontal="left" vertical="center" wrapText="1"/>
    </xf>
    <xf numFmtId="0" fontId="12" fillId="6" borderId="7" xfId="6" applyFont="1" applyFill="1" applyBorder="1" applyAlignment="1">
      <alignment horizontal="left" vertical="center" wrapText="1"/>
    </xf>
    <xf numFmtId="0" fontId="5" fillId="0" borderId="28" xfId="6" applyFont="1" applyBorder="1" applyAlignment="1">
      <alignment vertical="center" wrapText="1"/>
    </xf>
    <xf numFmtId="0" fontId="5" fillId="0" borderId="29" xfId="6" applyFont="1" applyBorder="1" applyAlignment="1">
      <alignment vertical="center" wrapText="1"/>
    </xf>
    <xf numFmtId="0" fontId="5" fillId="0" borderId="30" xfId="6" applyFont="1" applyBorder="1" applyAlignment="1">
      <alignment horizontal="center" vertical="center" wrapText="1"/>
    </xf>
    <xf numFmtId="0" fontId="6" fillId="0" borderId="31" xfId="6" applyFont="1" applyBorder="1" applyAlignment="1">
      <alignment horizontal="left" wrapText="1"/>
    </xf>
    <xf numFmtId="0" fontId="5" fillId="0" borderId="32" xfId="6" applyFont="1" applyBorder="1" applyAlignment="1">
      <alignment vertical="center" wrapText="1"/>
    </xf>
    <xf numFmtId="0" fontId="5" fillId="0" borderId="33" xfId="6" applyFont="1" applyBorder="1" applyAlignment="1">
      <alignment vertical="center" wrapText="1"/>
    </xf>
    <xf numFmtId="0" fontId="5" fillId="0" borderId="34" xfId="6" applyFont="1" applyBorder="1" applyAlignment="1">
      <alignment horizontal="center" vertical="center" wrapText="1"/>
    </xf>
    <xf numFmtId="0" fontId="6" fillId="0" borderId="35" xfId="6" applyFont="1" applyBorder="1" applyAlignment="1">
      <alignment horizontal="left" wrapText="1"/>
    </xf>
    <xf numFmtId="0" fontId="7" fillId="0" borderId="14" xfId="6" applyFont="1" applyBorder="1" applyAlignment="1">
      <alignment horizontal="left" vertical="center" wrapText="1"/>
    </xf>
    <xf numFmtId="0" fontId="5" fillId="0" borderId="34" xfId="6" applyFont="1" applyBorder="1" applyAlignment="1">
      <alignment horizontal="left" vertical="center" wrapText="1"/>
    </xf>
    <xf numFmtId="0" fontId="5" fillId="0" borderId="36" xfId="6" applyFont="1" applyBorder="1" applyAlignment="1">
      <alignment horizontal="left" vertical="center" wrapText="1"/>
    </xf>
    <xf numFmtId="0" fontId="5" fillId="0" borderId="37" xfId="6" applyFont="1" applyBorder="1" applyAlignment="1">
      <alignment horizontal="left" vertical="center" wrapText="1"/>
    </xf>
    <xf numFmtId="0" fontId="12" fillId="6" borderId="12" xfId="6" applyFont="1" applyFill="1" applyBorder="1" applyAlignment="1">
      <alignment horizontal="left" vertical="center" wrapText="1"/>
    </xf>
    <xf numFmtId="0" fontId="12" fillId="6" borderId="8" xfId="6" applyFont="1" applyFill="1" applyBorder="1" applyAlignment="1">
      <alignment horizontal="left" vertical="center" wrapText="1"/>
    </xf>
    <xf numFmtId="0" fontId="12" fillId="6" borderId="13" xfId="6" applyFont="1" applyFill="1" applyBorder="1" applyAlignment="1">
      <alignment horizontal="left" vertical="center" wrapText="1"/>
    </xf>
    <xf numFmtId="0" fontId="9" fillId="4" borderId="12" xfId="6" applyFont="1" applyFill="1" applyBorder="1" applyAlignment="1">
      <alignment horizontal="left" vertical="center" wrapText="1"/>
    </xf>
    <xf numFmtId="0" fontId="9" fillId="4" borderId="8" xfId="6" applyFont="1" applyFill="1" applyBorder="1" applyAlignment="1">
      <alignment horizontal="left" vertical="center" wrapText="1"/>
    </xf>
    <xf numFmtId="0" fontId="9" fillId="4" borderId="13" xfId="6" applyFont="1" applyFill="1" applyBorder="1" applyAlignment="1">
      <alignment horizontal="left" vertical="center" wrapText="1"/>
    </xf>
    <xf numFmtId="0" fontId="5" fillId="0" borderId="38" xfId="6" applyFont="1" applyBorder="1" applyAlignment="1">
      <alignment horizontal="left" vertical="center" wrapText="1"/>
    </xf>
    <xf numFmtId="0" fontId="5" fillId="0" borderId="39" xfId="6" applyFont="1" applyBorder="1" applyAlignment="1">
      <alignment horizontal="left" vertical="center" wrapText="1"/>
    </xf>
    <xf numFmtId="0" fontId="5" fillId="0" borderId="40" xfId="6" applyFont="1" applyBorder="1" applyAlignment="1">
      <alignment horizontal="left" vertical="center" wrapText="1"/>
    </xf>
    <xf numFmtId="0" fontId="4" fillId="0" borderId="38" xfId="6" applyFont="1" applyBorder="1" applyAlignment="1">
      <alignment horizontal="left" vertical="center" wrapText="1"/>
    </xf>
    <xf numFmtId="0" fontId="4" fillId="0" borderId="39" xfId="6" applyFont="1" applyBorder="1" applyAlignment="1">
      <alignment horizontal="left" vertical="center" wrapText="1"/>
    </xf>
    <xf numFmtId="0" fontId="4" fillId="0" borderId="40" xfId="6" applyFont="1" applyBorder="1" applyAlignment="1">
      <alignment horizontal="left" vertical="center" wrapText="1"/>
    </xf>
    <xf numFmtId="0" fontId="5" fillId="0" borderId="41" xfId="6" applyFont="1" applyBorder="1" applyAlignment="1">
      <alignment horizontal="left" vertical="center" wrapText="1"/>
    </xf>
    <xf numFmtId="0" fontId="5" fillId="0" borderId="15" xfId="6" applyFont="1" applyBorder="1" applyAlignment="1">
      <alignment horizontal="left" vertical="center" wrapText="1"/>
    </xf>
    <xf numFmtId="0" fontId="5" fillId="0" borderId="42" xfId="6" applyFont="1" applyBorder="1" applyAlignment="1">
      <alignment horizontal="left" vertical="center" wrapText="1"/>
    </xf>
    <xf numFmtId="0" fontId="5" fillId="0" borderId="43" xfId="6" applyFont="1" applyBorder="1" applyAlignment="1">
      <alignment horizontal="left" vertical="center" wrapText="1"/>
    </xf>
    <xf numFmtId="0" fontId="5" fillId="0" borderId="44" xfId="6" applyFont="1" applyBorder="1" applyAlignment="1">
      <alignment horizontal="left" vertical="center" wrapText="1"/>
    </xf>
    <xf numFmtId="0" fontId="3" fillId="0" borderId="1" xfId="6" applyFont="1" applyBorder="1" applyAlignment="1">
      <alignment horizontal="left" vertical="center" wrapText="1"/>
    </xf>
    <xf numFmtId="0" fontId="5" fillId="0" borderId="1" xfId="6" applyFont="1" applyBorder="1" applyAlignment="1">
      <alignment horizontal="left" vertical="center" wrapText="1"/>
    </xf>
  </cellXfs>
  <cellStyles count="10">
    <cellStyle name="Millares 2" xfId="4" xr:uid="{00000000-0005-0000-0000-000000000000}"/>
    <cellStyle name="Normal" xfId="0" builtinId="0"/>
    <cellStyle name="Normal 2" xfId="2" xr:uid="{00000000-0005-0000-0000-000002000000}"/>
    <cellStyle name="Normal 2 2" xfId="9" xr:uid="{00000000-0005-0000-0000-000003000000}"/>
    <cellStyle name="Normal 3" xfId="6" xr:uid="{00000000-0005-0000-0000-000004000000}"/>
    <cellStyle name="Normal 4" xfId="8" xr:uid="{00000000-0005-0000-0000-000005000000}"/>
    <cellStyle name="Normal 5" xfId="1" xr:uid="{00000000-0005-0000-0000-000006000000}"/>
    <cellStyle name="Porcentaje 2" xfId="3" xr:uid="{00000000-0005-0000-0000-000007000000}"/>
    <cellStyle name="Porcentaje 3" xfId="7" xr:uid="{00000000-0005-0000-0000-000008000000}"/>
    <cellStyle name="Porcentaje 4" xfId="5"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('[1]Ene. - Mar. 2023'!$B$73,'[1]Ene. - Mar. 2023'!$B$71)</c:f>
              <c:strCache>
                <c:ptCount val="2"/>
                <c:pt idx="0">
                  <c:v>Ejecutado</c:v>
                </c:pt>
                <c:pt idx="1">
                  <c:v>Programado</c:v>
                </c:pt>
              </c:strCache>
            </c:strRef>
          </c:cat>
          <c:val>
            <c:numRef>
              <c:f>('[1]Ene. - Mar. 2023'!$C$73,'[1]Ene. - Mar. 2023'!$C$71)</c:f>
              <c:numCache>
                <c:formatCode>General</c:formatCode>
                <c:ptCount val="2"/>
                <c:pt idx="0">
                  <c:v>154477969.72</c:v>
                </c:pt>
                <c:pt idx="1">
                  <c:v>141170203.30000001</c:v>
                </c:pt>
              </c:numCache>
            </c:numRef>
          </c:val>
          <c:extLst>
            <c:ext xmlns:c16="http://schemas.microsoft.com/office/drawing/2014/chart" uri="{C3380CC4-5D6E-409C-BE32-E72D297353CC}">
              <c16:uniqueId val="{00000000-EB7D-4AE5-AE0A-EFDA10CA238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EAF9-4B68-B721-0EB6B2247CC1}"/>
              </c:ext>
            </c:extLst>
          </c:dPt>
          <c:dLbls>
            <c:dLbl>
              <c:idx val="0"/>
              <c:layout>
                <c:manualLayout>
                  <c:x val="2.1780447270458542E-3"/>
                  <c:y val="-0.245527339795245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AF9-4B68-B721-0EB6B2247CC1}"/>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AF9-4B68-B721-0EB6B2247CC1}"/>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AF9-4B68-B721-0EB6B2247CC1}"/>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AF9-4B68-B721-0EB6B2247CC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'[1]Calculos Generales'!$E$3:$I$3</c:f>
              <c:strCache>
                <c:ptCount val="5"/>
                <c:pt idx="0">
                  <c:v>Meta 2023</c:v>
                </c:pt>
                <c:pt idx="1">
                  <c:v>T1</c:v>
                </c:pt>
                <c:pt idx="2">
                  <c:v>T2</c:v>
                </c:pt>
                <c:pt idx="3">
                  <c:v>T3</c:v>
                </c:pt>
                <c:pt idx="4">
                  <c:v>T4</c:v>
                </c:pt>
              </c:strCache>
            </c:strRef>
          </c:cat>
          <c:val>
            <c:numRef>
              <c:f>'[1]Calculos Generales'!$E$6:$F$6</c:f>
              <c:numCache>
                <c:formatCode>General</c:formatCode>
                <c:ptCount val="2"/>
                <c:pt idx="0">
                  <c:v>0.56999999999999995</c:v>
                </c:pt>
                <c:pt idx="1">
                  <c:v>0.88293650793650791</c:v>
                </c:pt>
              </c:numCache>
            </c:numRef>
          </c:val>
          <c:extLst>
            <c:ext xmlns:c16="http://schemas.microsoft.com/office/drawing/2014/chart" uri="{C3380CC4-5D6E-409C-BE32-E72D297353CC}">
              <c16:uniqueId val="{00000005-EAF9-4B68-B721-0EB6B2247CC1}"/>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General"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740B-457B-A07F-6B842E2C867E}"/>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40B-457B-A07F-6B842E2C867E}"/>
                </c:ext>
              </c:extLst>
            </c:dLbl>
            <c:dLbl>
              <c:idx val="1"/>
              <c:layout>
                <c:manualLayout>
                  <c:x val="-3.4721437699171409E-3"/>
                  <c:y val="-9.880120331843518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40B-457B-A07F-6B842E2C867E}"/>
                </c:ext>
              </c:extLst>
            </c:dLbl>
            <c:dLbl>
              <c:idx val="2"/>
              <c:layout>
                <c:manualLayout>
                  <c:x val="-3.1036623215394167E-3"/>
                  <c:y val="-0.304540420819490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40B-457B-A07F-6B842E2C867E}"/>
                </c:ext>
              </c:extLst>
            </c:dLbl>
            <c:dLbl>
              <c:idx val="3"/>
              <c:layout>
                <c:manualLayout>
                  <c:x val="-6.0612539827689686E-3"/>
                  <c:y val="-0.3264208086839929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40B-457B-A07F-6B842E2C867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'[1]Calculos Generales'!$E$3:$F$3</c:f>
              <c:strCache>
                <c:ptCount val="2"/>
                <c:pt idx="0">
                  <c:v>Meta 2023</c:v>
                </c:pt>
                <c:pt idx="1">
                  <c:v>T1</c:v>
                </c:pt>
              </c:strCache>
            </c:strRef>
          </c:cat>
          <c:val>
            <c:numRef>
              <c:f>'[1]Calculos Generales'!$E$7:$F$7</c:f>
              <c:numCache>
                <c:formatCode>General</c:formatCode>
                <c:ptCount val="2"/>
                <c:pt idx="0">
                  <c:v>0.16</c:v>
                </c:pt>
                <c:pt idx="1">
                  <c:v>2.1567014549380495E-2</c:v>
                </c:pt>
              </c:numCache>
            </c:numRef>
          </c:val>
          <c:extLst>
            <c:ext xmlns:c16="http://schemas.microsoft.com/office/drawing/2014/chart" uri="{C3380CC4-5D6E-409C-BE32-E72D297353CC}">
              <c16:uniqueId val="{00000005-740B-457B-A07F-6B842E2C867E}"/>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General"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('[2]Abril - Junio 2023'!$B$73,'[2]Abril - Junio 2023'!$B$71)</c:f>
              <c:strCache>
                <c:ptCount val="2"/>
                <c:pt idx="0">
                  <c:v>Ejecutado</c:v>
                </c:pt>
                <c:pt idx="1">
                  <c:v>Programado</c:v>
                </c:pt>
              </c:strCache>
            </c:strRef>
          </c:cat>
          <c:val>
            <c:numRef>
              <c:f>('[2]Abril - Junio 2023'!$C$73,'[2]Abril - Junio 2023'!$C$71)</c:f>
              <c:numCache>
                <c:formatCode>General</c:formatCode>
                <c:ptCount val="2"/>
                <c:pt idx="0">
                  <c:v>171860064.13</c:v>
                </c:pt>
                <c:pt idx="1">
                  <c:v>154825823.88</c:v>
                </c:pt>
              </c:numCache>
            </c:numRef>
          </c:val>
          <c:extLst>
            <c:ext xmlns:c16="http://schemas.microsoft.com/office/drawing/2014/chart" uri="{C3380CC4-5D6E-409C-BE32-E72D297353CC}">
              <c16:uniqueId val="{00000000-2223-4DC5-9674-F3235397F59D}"/>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('[2]Abril - Junio 2023'!$B$81,'[2]Abril - Junio 2023'!$B$79)</c:f>
              <c:strCache>
                <c:ptCount val="2"/>
                <c:pt idx="0">
                  <c:v>Ejecutado</c:v>
                </c:pt>
                <c:pt idx="1">
                  <c:v>Programado</c:v>
                </c:pt>
              </c:strCache>
            </c:strRef>
          </c:cat>
          <c:val>
            <c:numRef>
              <c:f>('[2]Abril - Junio 2023'!$C$81,'[2]Abril - Junio 2023'!$C$79)</c:f>
              <c:numCache>
                <c:formatCode>General</c:formatCode>
                <c:ptCount val="2"/>
                <c:pt idx="0">
                  <c:v>69964</c:v>
                </c:pt>
                <c:pt idx="1">
                  <c:v>47061</c:v>
                </c:pt>
              </c:numCache>
            </c:numRef>
          </c:val>
          <c:extLst>
            <c:ext xmlns:c16="http://schemas.microsoft.com/office/drawing/2014/chart" uri="{C3380CC4-5D6E-409C-BE32-E72D297353CC}">
              <c16:uniqueId val="{00000000-8F71-4D68-9739-A242F7ED7969}"/>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('[2]Abril - Junio 2023'!$B$100,'[2]Abril - Junio 2023'!$B$98)</c:f>
              <c:strCache>
                <c:ptCount val="2"/>
                <c:pt idx="0">
                  <c:v>Ejecutado</c:v>
                </c:pt>
                <c:pt idx="1">
                  <c:v>Programado</c:v>
                </c:pt>
              </c:strCache>
            </c:strRef>
          </c:cat>
          <c:val>
            <c:numRef>
              <c:f>('[2]Abril - Junio 2023'!$C$100,'[2]Abril - Junio 2023'!$C$98)</c:f>
              <c:numCache>
                <c:formatCode>General</c:formatCode>
                <c:ptCount val="2"/>
                <c:pt idx="0">
                  <c:v>24804140</c:v>
                </c:pt>
                <c:pt idx="1">
                  <c:v>26947145.73</c:v>
                </c:pt>
              </c:numCache>
            </c:numRef>
          </c:val>
          <c:extLst>
            <c:ext xmlns:c16="http://schemas.microsoft.com/office/drawing/2014/chart" uri="{C3380CC4-5D6E-409C-BE32-E72D297353CC}">
              <c16:uniqueId val="{00000000-084B-4A33-8A3D-0047D05255DD}"/>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('[2]Abril - Junio 2023'!$B$108,'[2]Abril - Junio 2023'!$B$106)</c:f>
              <c:strCache>
                <c:ptCount val="2"/>
                <c:pt idx="0">
                  <c:v>Ejecutado</c:v>
                </c:pt>
                <c:pt idx="1">
                  <c:v>Programado</c:v>
                </c:pt>
              </c:strCache>
            </c:strRef>
          </c:cat>
          <c:val>
            <c:numRef>
              <c:f>('[2]Abril - Junio 2023'!$C$108,'[2]Abril - Junio 2023'!$C$106)</c:f>
              <c:numCache>
                <c:formatCode>General</c:formatCode>
                <c:ptCount val="2"/>
                <c:pt idx="0">
                  <c:v>527</c:v>
                </c:pt>
                <c:pt idx="1">
                  <c:v>537</c:v>
                </c:pt>
              </c:numCache>
            </c:numRef>
          </c:val>
          <c:extLst>
            <c:ext xmlns:c16="http://schemas.microsoft.com/office/drawing/2014/chart" uri="{C3380CC4-5D6E-409C-BE32-E72D297353CC}">
              <c16:uniqueId val="{00000000-7033-4A8C-8630-FCF67100C222}"/>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('[2]Abril - Junio 2023'!$B$130,'[2]Abril - Junio 2023'!$B$128)</c:f>
              <c:strCache>
                <c:ptCount val="2"/>
                <c:pt idx="0">
                  <c:v>Ejecutado</c:v>
                </c:pt>
                <c:pt idx="1">
                  <c:v>Programado</c:v>
                </c:pt>
              </c:strCache>
            </c:strRef>
          </c:cat>
          <c:val>
            <c:numRef>
              <c:f>('[2]Abril - Junio 2023'!$C$130,'[2]Abril - Junio 2023'!$C$128)</c:f>
              <c:numCache>
                <c:formatCode>General</c:formatCode>
                <c:ptCount val="2"/>
                <c:pt idx="0">
                  <c:v>35976929.140000001</c:v>
                </c:pt>
                <c:pt idx="1">
                  <c:v>34139753.369999997</c:v>
                </c:pt>
              </c:numCache>
            </c:numRef>
          </c:val>
          <c:extLst>
            <c:ext xmlns:c16="http://schemas.microsoft.com/office/drawing/2014/chart" uri="{C3380CC4-5D6E-409C-BE32-E72D297353CC}">
              <c16:uniqueId val="{00000000-AE09-4AF4-A219-D46A52B82502}"/>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('[2]Abril - Junio 2023'!$B$138,'[2]Abril - Junio 2023'!$B$136)</c:f>
              <c:strCache>
                <c:ptCount val="2"/>
                <c:pt idx="0">
                  <c:v>Ejecutado</c:v>
                </c:pt>
                <c:pt idx="1">
                  <c:v>Programado</c:v>
                </c:pt>
              </c:strCache>
            </c:strRef>
          </c:cat>
          <c:val>
            <c:numRef>
              <c:f>('[2]Abril - Junio 2023'!$C$138,'[2]Abril - Junio 2023'!$C$136)</c:f>
              <c:numCache>
                <c:formatCode>General</c:formatCode>
                <c:ptCount val="2"/>
                <c:pt idx="0">
                  <c:v>357</c:v>
                </c:pt>
                <c:pt idx="1">
                  <c:v>344</c:v>
                </c:pt>
              </c:numCache>
            </c:numRef>
          </c:val>
          <c:extLst>
            <c:ext xmlns:c16="http://schemas.microsoft.com/office/drawing/2014/chart" uri="{C3380CC4-5D6E-409C-BE32-E72D297353CC}">
              <c16:uniqueId val="{00000000-5505-4B58-BB40-D4C4D491CB43}"/>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1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4419615761531138"/>
          <c:y val="2.047428362880754E-2"/>
        </c:manualLayout>
      </c:layout>
      <c:overlay val="0"/>
      <c:spPr>
        <a:noFill/>
        <a:ln>
          <a:noFill/>
        </a:ln>
        <a:effectLst/>
      </c:spPr>
      <c:txPr>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1115661803732264"/>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2B-42D7-9C4A-AC1F81F5AE0C}"/>
                </c:ext>
              </c:extLst>
            </c:dLbl>
            <c:dLbl>
              <c:idx val="1"/>
              <c:layout>
                <c:manualLayout>
                  <c:x val="0.42861909188061953"/>
                  <c:y val="-8.689969546801308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2B-42D7-9C4A-AC1F81F5AE0C}"/>
                </c:ext>
              </c:extLst>
            </c:dLbl>
            <c:dLbl>
              <c:idx val="2"/>
              <c:layout>
                <c:manualLayout>
                  <c:x val="0.42856014143195142"/>
                  <c:y val="-9.053459930678603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02B-42D7-9C4A-AC1F81F5AE0C}"/>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'[2]Calculos Generales'!$B$22:$B$24</c:f>
              <c:strCache>
                <c:ptCount val="3"/>
                <c:pt idx="0">
                  <c:v>Ejecutado</c:v>
                </c:pt>
                <c:pt idx="1">
                  <c:v>Vigente</c:v>
                </c:pt>
                <c:pt idx="2">
                  <c:v>Inicial</c:v>
                </c:pt>
              </c:strCache>
            </c:strRef>
          </c:cat>
          <c:val>
            <c:numRef>
              <c:f>'[2]Calculos Generales'!$C$22:$C$24</c:f>
              <c:numCache>
                <c:formatCode>General</c:formatCode>
                <c:ptCount val="3"/>
                <c:pt idx="0">
                  <c:v>450320833</c:v>
                </c:pt>
                <c:pt idx="1">
                  <c:v>1167387478</c:v>
                </c:pt>
                <c:pt idx="2">
                  <c:v>1167387478</c:v>
                </c:pt>
              </c:numCache>
            </c:numRef>
          </c:val>
          <c:extLst>
            <c:ext xmlns:c16="http://schemas.microsoft.com/office/drawing/2014/chart" uri="{C3380CC4-5D6E-409C-BE32-E72D297353CC}">
              <c16:uniqueId val="{00000003-102B-42D7-9C4A-AC1F81F5AE0C}"/>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General"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F285-4F1A-A642-7B29BCFDC6B9}"/>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285-4F1A-A642-7B29BCFDC6B9}"/>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285-4F1A-A642-7B29BCFDC6B9}"/>
                </c:ext>
              </c:extLst>
            </c:dLbl>
            <c:dLbl>
              <c:idx val="2"/>
              <c:layout>
                <c:manualLayout>
                  <c:x val="-3.6385279189678371E-3"/>
                  <c:y val="-0.1688452887061958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285-4F1A-A642-7B29BCFDC6B9}"/>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285-4F1A-A642-7B29BCFDC6B9}"/>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'[2]Calculos Generales'!$E$3:$G$3</c:f>
              <c:strCache>
                <c:ptCount val="3"/>
                <c:pt idx="0">
                  <c:v>Meta 2023</c:v>
                </c:pt>
                <c:pt idx="1">
                  <c:v>T1</c:v>
                </c:pt>
                <c:pt idx="2">
                  <c:v>T2</c:v>
                </c:pt>
              </c:strCache>
            </c:strRef>
          </c:cat>
          <c:val>
            <c:numRef>
              <c:f>'[2]Calculos Generales'!$E$4:$G$4</c:f>
              <c:numCache>
                <c:formatCode>General</c:formatCode>
                <c:ptCount val="3"/>
                <c:pt idx="0">
                  <c:v>0.7</c:v>
                </c:pt>
                <c:pt idx="1">
                  <c:v>0.66578444393030234</c:v>
                </c:pt>
                <c:pt idx="2">
                  <c:v>0.66779361948031246</c:v>
                </c:pt>
              </c:numCache>
            </c:numRef>
          </c:val>
          <c:extLst>
            <c:ext xmlns:c16="http://schemas.microsoft.com/office/drawing/2014/chart" uri="{C3380CC4-5D6E-409C-BE32-E72D297353CC}">
              <c16:uniqueId val="{00000005-F285-4F1A-A642-7B29BCFDC6B9}"/>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General"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('[1]Ene. - Mar. 2023'!$B$81,'[1]Ene. - Mar. 2023'!$B$79)</c:f>
              <c:strCache>
                <c:ptCount val="2"/>
                <c:pt idx="0">
                  <c:v>Ejecutado</c:v>
                </c:pt>
                <c:pt idx="1">
                  <c:v>Programado</c:v>
                </c:pt>
              </c:strCache>
            </c:strRef>
          </c:cat>
          <c:val>
            <c:numRef>
              <c:f>('[1]Ene. - Mar. 2023'!$C$81,'[1]Ene. - Mar. 2023'!$C$79)</c:f>
              <c:numCache>
                <c:formatCode>General</c:formatCode>
                <c:ptCount val="2"/>
                <c:pt idx="0">
                  <c:v>77458</c:v>
                </c:pt>
                <c:pt idx="1">
                  <c:v>42579</c:v>
                </c:pt>
              </c:numCache>
            </c:numRef>
          </c:val>
          <c:extLst>
            <c:ext xmlns:c16="http://schemas.microsoft.com/office/drawing/2014/chart" uri="{C3380CC4-5D6E-409C-BE32-E72D297353CC}">
              <c16:uniqueId val="{00000000-F00C-4B18-9D9D-B2A241C0D564}"/>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836-494C-9A70-3D40D3D9541C}"/>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'[2]Calculos Generales'!$E$3:$G$3</c:f>
              <c:strCache>
                <c:ptCount val="3"/>
                <c:pt idx="0">
                  <c:v>Meta 2023</c:v>
                </c:pt>
                <c:pt idx="1">
                  <c:v>T1</c:v>
                </c:pt>
                <c:pt idx="2">
                  <c:v>T2</c:v>
                </c:pt>
              </c:strCache>
            </c:strRef>
          </c:cat>
          <c:val>
            <c:numRef>
              <c:f>'[2]Calculos Generales'!$E$5:$G$5</c:f>
              <c:numCache>
                <c:formatCode>General</c:formatCode>
                <c:ptCount val="3"/>
                <c:pt idx="0">
                  <c:v>0.28000000000000003</c:v>
                </c:pt>
                <c:pt idx="1">
                  <c:v>0.14941176470588236</c:v>
                </c:pt>
                <c:pt idx="2">
                  <c:v>9.6153846153846159E-2</c:v>
                </c:pt>
              </c:numCache>
            </c:numRef>
          </c:val>
          <c:extLst>
            <c:ext xmlns:c16="http://schemas.microsoft.com/office/drawing/2014/chart" uri="{C3380CC4-5D6E-409C-BE32-E72D297353CC}">
              <c16:uniqueId val="{00000002-0836-494C-9A70-3D40D3D9541C}"/>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General"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757E-4640-955D-158B6637990E}"/>
              </c:ext>
            </c:extLst>
          </c:dPt>
          <c:dLbls>
            <c:dLbl>
              <c:idx val="0"/>
              <c:layout>
                <c:manualLayout>
                  <c:x val="2.1780447270458542E-3"/>
                  <c:y val="-0.245527339795245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57E-4640-955D-158B6637990E}"/>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57E-4640-955D-158B6637990E}"/>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57E-4640-955D-158B6637990E}"/>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57E-4640-955D-158B6637990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('[2]Calculos Generales'!$E$3,'[2]Calculos Generales'!$F$3,'[2]Calculos Generales'!$G$3,'[2]Calculos Generales'!$E$6,'[2]Calculos Generales'!$F$6,'[2]Calculos Generales'!$G$6)</c:f>
              <c:strCache>
                <c:ptCount val="6"/>
                <c:pt idx="0">
                  <c:v>Meta 2023</c:v>
                </c:pt>
                <c:pt idx="1">
                  <c:v>T1</c:v>
                </c:pt>
                <c:pt idx="2">
                  <c:v>T2</c:v>
                </c:pt>
                <c:pt idx="3">
                  <c:v>0.57</c:v>
                </c:pt>
                <c:pt idx="4">
                  <c:v>0.882936508</c:v>
                </c:pt>
                <c:pt idx="5">
                  <c:v>0.941176471</c:v>
                </c:pt>
              </c:strCache>
            </c:strRef>
          </c:cat>
          <c:val>
            <c:numRef>
              <c:f>'[2]Calculos Generales'!$E$6:$G$6</c:f>
              <c:numCache>
                <c:formatCode>General</c:formatCode>
                <c:ptCount val="3"/>
                <c:pt idx="0">
                  <c:v>0.56999999999999995</c:v>
                </c:pt>
                <c:pt idx="1">
                  <c:v>0.88293650793650791</c:v>
                </c:pt>
                <c:pt idx="2">
                  <c:v>0.94117647058823528</c:v>
                </c:pt>
              </c:numCache>
            </c:numRef>
          </c:val>
          <c:extLst>
            <c:ext xmlns:c16="http://schemas.microsoft.com/office/drawing/2014/chart" uri="{C3380CC4-5D6E-409C-BE32-E72D297353CC}">
              <c16:uniqueId val="{00000005-757E-4640-955D-158B6637990E}"/>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General"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EFC-40E6-8B28-FEFD0969166D}"/>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EFC-40E6-8B28-FEFD0969166D}"/>
                </c:ext>
              </c:extLst>
            </c:dLbl>
            <c:dLbl>
              <c:idx val="1"/>
              <c:layout>
                <c:manualLayout>
                  <c:x val="-3.4721437699171409E-3"/>
                  <c:y val="-9.880120331843518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EFC-40E6-8B28-FEFD0969166D}"/>
                </c:ext>
              </c:extLst>
            </c:dLbl>
            <c:dLbl>
              <c:idx val="2"/>
              <c:layout>
                <c:manualLayout>
                  <c:x val="-6.1242346787703265E-3"/>
                  <c:y val="-6.807902078278693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EFC-40E6-8B28-FEFD0969166D}"/>
                </c:ext>
              </c:extLst>
            </c:dLbl>
            <c:dLbl>
              <c:idx val="3"/>
              <c:layout>
                <c:manualLayout>
                  <c:x val="-6.0612539827689686E-3"/>
                  <c:y val="-0.3264208086839929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EFC-40E6-8B28-FEFD0969166D}"/>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('[2]Calculos Generales'!$E$3:$G$3,'[2]Calculos Generales'!$E$6:$G$6)</c:f>
              <c:strCache>
                <c:ptCount val="6"/>
                <c:pt idx="0">
                  <c:v>Meta 2023</c:v>
                </c:pt>
                <c:pt idx="1">
                  <c:v>T1</c:v>
                </c:pt>
                <c:pt idx="2">
                  <c:v>T2</c:v>
                </c:pt>
                <c:pt idx="3">
                  <c:v>0.57</c:v>
                </c:pt>
                <c:pt idx="4">
                  <c:v>0.882936508</c:v>
                </c:pt>
                <c:pt idx="5">
                  <c:v>0.941176471</c:v>
                </c:pt>
              </c:strCache>
            </c:strRef>
          </c:cat>
          <c:val>
            <c:numRef>
              <c:f>'[2]Calculos Generales'!$E$7:$G$7</c:f>
              <c:numCache>
                <c:formatCode>General</c:formatCode>
                <c:ptCount val="3"/>
                <c:pt idx="0">
                  <c:v>0.16</c:v>
                </c:pt>
                <c:pt idx="1">
                  <c:v>2.1695542645622332E-2</c:v>
                </c:pt>
                <c:pt idx="2">
                  <c:v>7.50842564809943E-3</c:v>
                </c:pt>
              </c:numCache>
            </c:numRef>
          </c:val>
          <c:extLst>
            <c:ext xmlns:c16="http://schemas.microsoft.com/office/drawing/2014/chart" uri="{C3380CC4-5D6E-409C-BE32-E72D297353CC}">
              <c16:uniqueId val="{00000005-0EFC-40E6-8B28-FEFD0969166D}"/>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General"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('[3]Jul. - Sept. 2023'!$B$73,'[3]Jul. - Sept. 2023'!$B$71)</c:f>
              <c:strCache>
                <c:ptCount val="2"/>
                <c:pt idx="0">
                  <c:v>Ejecutado</c:v>
                </c:pt>
                <c:pt idx="1">
                  <c:v>Programado</c:v>
                </c:pt>
              </c:strCache>
            </c:strRef>
          </c:cat>
          <c:val>
            <c:numRef>
              <c:f>('[3]Jul. - Sept. 2023'!$C$73,'[3]Jul. - Sept. 2023'!$C$71)</c:f>
              <c:numCache>
                <c:formatCode>General</c:formatCode>
                <c:ptCount val="2"/>
                <c:pt idx="0">
                  <c:v>531695250.98000002</c:v>
                </c:pt>
                <c:pt idx="1">
                  <c:v>199849729.55000001</c:v>
                </c:pt>
              </c:numCache>
            </c:numRef>
          </c:val>
          <c:extLst>
            <c:ext xmlns:c16="http://schemas.microsoft.com/office/drawing/2014/chart" uri="{C3380CC4-5D6E-409C-BE32-E72D297353CC}">
              <c16:uniqueId val="{00000000-07B6-4321-B177-0CCD8E33C88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('[3]Jul. - Sept. 2023'!$B$81,'[3]Jul. - Sept. 2023'!$B$79)</c:f>
              <c:strCache>
                <c:ptCount val="2"/>
                <c:pt idx="0">
                  <c:v>Ejecutado</c:v>
                </c:pt>
                <c:pt idx="1">
                  <c:v>Programado</c:v>
                </c:pt>
              </c:strCache>
            </c:strRef>
          </c:cat>
          <c:val>
            <c:numRef>
              <c:f>('[3]Jul. - Sept. 2023'!$C$81,'[3]Jul. - Sept. 2023'!$C$79)</c:f>
              <c:numCache>
                <c:formatCode>General</c:formatCode>
                <c:ptCount val="2"/>
                <c:pt idx="0">
                  <c:v>68839</c:v>
                </c:pt>
                <c:pt idx="1">
                  <c:v>53785</c:v>
                </c:pt>
              </c:numCache>
            </c:numRef>
          </c:val>
          <c:extLst>
            <c:ext xmlns:c16="http://schemas.microsoft.com/office/drawing/2014/chart" uri="{C3380CC4-5D6E-409C-BE32-E72D297353CC}">
              <c16:uniqueId val="{00000000-E1C3-442B-AC03-36B798A2AB5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('[3]Jul. - Sept. 2023'!$B$100,'[3]Jul. - Sept. 2023'!$B$98)</c:f>
              <c:strCache>
                <c:ptCount val="2"/>
                <c:pt idx="0">
                  <c:v>Ejecutado</c:v>
                </c:pt>
                <c:pt idx="1">
                  <c:v>Programado</c:v>
                </c:pt>
              </c:strCache>
            </c:strRef>
          </c:cat>
          <c:val>
            <c:numRef>
              <c:f>('[3]Jul. - Sept. 2023'!$C$100,'[3]Jul. - Sept. 2023'!$C$98)</c:f>
              <c:numCache>
                <c:formatCode>General</c:formatCode>
                <c:ptCount val="2"/>
                <c:pt idx="0">
                  <c:v>121344964.54000001</c:v>
                </c:pt>
                <c:pt idx="1">
                  <c:v>73963262.370000005</c:v>
                </c:pt>
              </c:numCache>
            </c:numRef>
          </c:val>
          <c:extLst>
            <c:ext xmlns:c16="http://schemas.microsoft.com/office/drawing/2014/chart" uri="{C3380CC4-5D6E-409C-BE32-E72D297353CC}">
              <c16:uniqueId val="{00000000-3E6E-4C12-B457-08DEC8B7455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('[3]Jul. - Sept. 2023'!$B$108,'[3]Jul. - Sept. 2023'!$B$106)</c:f>
              <c:strCache>
                <c:ptCount val="2"/>
                <c:pt idx="0">
                  <c:v>Ejecutado</c:v>
                </c:pt>
                <c:pt idx="1">
                  <c:v>Programado</c:v>
                </c:pt>
              </c:strCache>
            </c:strRef>
          </c:cat>
          <c:val>
            <c:numRef>
              <c:f>('[3]Jul. - Sept. 2023'!$C$108,'[3]Jul. - Sept. 2023'!$C$106)</c:f>
              <c:numCache>
                <c:formatCode>General</c:formatCode>
                <c:ptCount val="2"/>
                <c:pt idx="0">
                  <c:v>544</c:v>
                </c:pt>
                <c:pt idx="1">
                  <c:v>537</c:v>
                </c:pt>
              </c:numCache>
            </c:numRef>
          </c:val>
          <c:extLst>
            <c:ext xmlns:c16="http://schemas.microsoft.com/office/drawing/2014/chart" uri="{C3380CC4-5D6E-409C-BE32-E72D297353CC}">
              <c16:uniqueId val="{00000000-03C5-411B-AAD4-4889718656D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('[3]Jul. - Sept. 2023'!$B$130,'[3]Jul. - Sept. 2023'!$B$128)</c:f>
              <c:strCache>
                <c:ptCount val="2"/>
                <c:pt idx="0">
                  <c:v>Ejecutado</c:v>
                </c:pt>
                <c:pt idx="1">
                  <c:v>Programado</c:v>
                </c:pt>
              </c:strCache>
            </c:strRef>
          </c:cat>
          <c:val>
            <c:numRef>
              <c:f>('[3]Jul. - Sept. 2023'!$C$130,'[3]Jul. - Sept. 2023'!$C$128)</c:f>
              <c:numCache>
                <c:formatCode>General</c:formatCode>
                <c:ptCount val="2"/>
                <c:pt idx="0">
                  <c:v>158503933.31999999</c:v>
                </c:pt>
                <c:pt idx="1">
                  <c:v>79316321.390000001</c:v>
                </c:pt>
              </c:numCache>
            </c:numRef>
          </c:val>
          <c:extLst>
            <c:ext xmlns:c16="http://schemas.microsoft.com/office/drawing/2014/chart" uri="{C3380CC4-5D6E-409C-BE32-E72D297353CC}">
              <c16:uniqueId val="{00000000-1CA5-48AC-9F94-6D80C80A67E2}"/>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('[3]Jul. - Sept. 2023'!$B$138,'[3]Jul. - Sept. 2023'!$B$136)</c:f>
              <c:strCache>
                <c:ptCount val="2"/>
                <c:pt idx="0">
                  <c:v>Ejecutado</c:v>
                </c:pt>
                <c:pt idx="1">
                  <c:v>Programado</c:v>
                </c:pt>
              </c:strCache>
            </c:strRef>
          </c:cat>
          <c:val>
            <c:numRef>
              <c:f>('[3]Jul. - Sept. 2023'!$C$138,'[3]Jul. - Sept. 2023'!$C$136)</c:f>
              <c:numCache>
                <c:formatCode>General</c:formatCode>
                <c:ptCount val="2"/>
                <c:pt idx="0">
                  <c:v>359</c:v>
                </c:pt>
                <c:pt idx="1">
                  <c:v>344</c:v>
                </c:pt>
              </c:numCache>
            </c:numRef>
          </c:val>
          <c:extLst>
            <c:ext xmlns:c16="http://schemas.microsoft.com/office/drawing/2014/chart" uri="{C3380CC4-5D6E-409C-BE32-E72D297353CC}">
              <c16:uniqueId val="{00000000-771E-4817-83D4-35A30C0582F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1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4419615761531138"/>
          <c:y val="2.047428362880754E-2"/>
        </c:manualLayout>
      </c:layout>
      <c:overlay val="0"/>
      <c:spPr>
        <a:noFill/>
        <a:ln>
          <a:noFill/>
        </a:ln>
        <a:effectLst/>
      </c:spPr>
      <c:txPr>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3002497413367600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15C-4C19-AAE6-766B7A776655}"/>
                </c:ext>
              </c:extLst>
            </c:dLbl>
            <c:dLbl>
              <c:idx val="1"/>
              <c:layout>
                <c:manualLayout>
                  <c:x val="0.42861909188061953"/>
                  <c:y val="-8.689969546801308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15C-4C19-AAE6-766B7A776655}"/>
                </c:ext>
              </c:extLst>
            </c:dLbl>
            <c:dLbl>
              <c:idx val="2"/>
              <c:layout>
                <c:manualLayout>
                  <c:x val="0.42856014143195142"/>
                  <c:y val="-9.053459930678603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15C-4C19-AAE6-766B7A776655}"/>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'[3]Calculos Generales'!$B$22:$B$24</c:f>
              <c:strCache>
                <c:ptCount val="3"/>
                <c:pt idx="0">
                  <c:v>Ejecutado</c:v>
                </c:pt>
                <c:pt idx="1">
                  <c:v>Vigente</c:v>
                </c:pt>
                <c:pt idx="2">
                  <c:v>Inicial</c:v>
                </c:pt>
              </c:strCache>
            </c:strRef>
          </c:cat>
          <c:val>
            <c:numRef>
              <c:f>'[3]Calculos Generales'!$C$22:$C$24</c:f>
              <c:numCache>
                <c:formatCode>General</c:formatCode>
                <c:ptCount val="3"/>
                <c:pt idx="0">
                  <c:v>811544148.84000003</c:v>
                </c:pt>
                <c:pt idx="1">
                  <c:v>1246388365</c:v>
                </c:pt>
                <c:pt idx="2">
                  <c:v>1167387478</c:v>
                </c:pt>
              </c:numCache>
            </c:numRef>
          </c:val>
          <c:extLst>
            <c:ext xmlns:c16="http://schemas.microsoft.com/office/drawing/2014/chart" uri="{C3380CC4-5D6E-409C-BE32-E72D297353CC}">
              <c16:uniqueId val="{00000003-715C-4C19-AAE6-766B7A776655}"/>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General"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('[1]Ene. - Mar. 2023'!$B$100,'[1]Ene. - Mar. 2023'!$B$98)</c:f>
              <c:strCache>
                <c:ptCount val="2"/>
                <c:pt idx="0">
                  <c:v>Ejecutado</c:v>
                </c:pt>
                <c:pt idx="1">
                  <c:v>Programado</c:v>
                </c:pt>
              </c:strCache>
            </c:strRef>
          </c:cat>
          <c:val>
            <c:numRef>
              <c:f>('[1]Ene. - Mar. 2023'!$C$100,'[1]Ene. - Mar. 2023'!$C$98)</c:f>
              <c:numCache>
                <c:formatCode>General</c:formatCode>
                <c:ptCount val="2"/>
                <c:pt idx="0">
                  <c:v>26218097.09</c:v>
                </c:pt>
                <c:pt idx="1">
                  <c:v>24365290.149999999</c:v>
                </c:pt>
              </c:numCache>
            </c:numRef>
          </c:val>
          <c:extLst>
            <c:ext xmlns:c16="http://schemas.microsoft.com/office/drawing/2014/chart" uri="{C3380CC4-5D6E-409C-BE32-E72D297353CC}">
              <c16:uniqueId val="{00000000-A13A-49E7-9D6E-593002C4ED89}"/>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2892-4C6C-B7B6-D1F0FCF83E7F}"/>
              </c:ext>
            </c:extLst>
          </c:dPt>
          <c:dLbls>
            <c:dLbl>
              <c:idx val="0"/>
              <c:layout>
                <c:manualLayout>
                  <c:x val="-2.7778494901252097E-3"/>
                  <c:y val="-0.347444106789647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892-4C6C-B7B6-D1F0FCF83E7F}"/>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92-4C6C-B7B6-D1F0FCF83E7F}"/>
                </c:ext>
              </c:extLst>
            </c:dLbl>
            <c:dLbl>
              <c:idx val="2"/>
              <c:layout>
                <c:manualLayout>
                  <c:x val="-3.5779238225143114E-4"/>
                  <c:y val="-0.183500083912643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92-4C6C-B7B6-D1F0FCF83E7F}"/>
                </c:ext>
              </c:extLst>
            </c:dLbl>
            <c:dLbl>
              <c:idx val="3"/>
              <c:layout>
                <c:manualLayout>
                  <c:x val="0"/>
                  <c:y val="-0.1923856397803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92-4C6C-B7B6-D1F0FCF83E7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'[3]Calculos Generales'!$E$3:$H$3</c:f>
              <c:strCache>
                <c:ptCount val="4"/>
                <c:pt idx="0">
                  <c:v>Meta 2023</c:v>
                </c:pt>
                <c:pt idx="1">
                  <c:v>T1</c:v>
                </c:pt>
                <c:pt idx="2">
                  <c:v>T2</c:v>
                </c:pt>
                <c:pt idx="3">
                  <c:v>T3</c:v>
                </c:pt>
              </c:strCache>
            </c:strRef>
          </c:cat>
          <c:val>
            <c:numRef>
              <c:f>'[3]Calculos Generales'!$E$4:$H$4</c:f>
              <c:numCache>
                <c:formatCode>General</c:formatCode>
                <c:ptCount val="4"/>
                <c:pt idx="0">
                  <c:v>0.7</c:v>
                </c:pt>
                <c:pt idx="1">
                  <c:v>0.66578444393030234</c:v>
                </c:pt>
                <c:pt idx="2">
                  <c:v>0.66779361948031246</c:v>
                </c:pt>
                <c:pt idx="3">
                  <c:v>0.66750606015111158</c:v>
                </c:pt>
              </c:numCache>
            </c:numRef>
          </c:val>
          <c:extLst>
            <c:ext xmlns:c16="http://schemas.microsoft.com/office/drawing/2014/chart" uri="{C3380CC4-5D6E-409C-BE32-E72D297353CC}">
              <c16:uniqueId val="{00000005-2892-4C6C-B7B6-D1F0FCF83E7F}"/>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General"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8D87-48F0-9719-8384A1B018E4}"/>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'[3]Calculos Generales'!$E$3:$H$3</c:f>
              <c:strCache>
                <c:ptCount val="4"/>
                <c:pt idx="0">
                  <c:v>Meta 2023</c:v>
                </c:pt>
                <c:pt idx="1">
                  <c:v>T1</c:v>
                </c:pt>
                <c:pt idx="2">
                  <c:v>T2</c:v>
                </c:pt>
                <c:pt idx="3">
                  <c:v>T3</c:v>
                </c:pt>
              </c:strCache>
            </c:strRef>
          </c:cat>
          <c:val>
            <c:numRef>
              <c:f>'[3]Calculos Generales'!$E$5:$H$5</c:f>
              <c:numCache>
                <c:formatCode>General</c:formatCode>
                <c:ptCount val="4"/>
                <c:pt idx="0">
                  <c:v>0.28000000000000003</c:v>
                </c:pt>
                <c:pt idx="1">
                  <c:v>0.14941176470588236</c:v>
                </c:pt>
                <c:pt idx="2">
                  <c:v>9.6153846153846159E-2</c:v>
                </c:pt>
                <c:pt idx="3">
                  <c:v>0.12403100775193798</c:v>
                </c:pt>
              </c:numCache>
            </c:numRef>
          </c:val>
          <c:extLst>
            <c:ext xmlns:c16="http://schemas.microsoft.com/office/drawing/2014/chart" uri="{C3380CC4-5D6E-409C-BE32-E72D297353CC}">
              <c16:uniqueId val="{00000002-8D87-48F0-9719-8384A1B018E4}"/>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General"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F7C7-4747-8700-7186F868C737}"/>
              </c:ext>
            </c:extLst>
          </c:dPt>
          <c:dLbls>
            <c:dLbl>
              <c:idx val="0"/>
              <c:layout>
                <c:manualLayout>
                  <c:x val="-2.72957232370907E-3"/>
                  <c:y val="-0.24722495451702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7C7-4747-8700-7186F868C737}"/>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7C7-4747-8700-7186F868C737}"/>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7C7-4747-8700-7186F868C737}"/>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7C7-4747-8700-7186F868C73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'[3]Calculos Generales'!$E$3:$H$3</c:f>
              <c:strCache>
                <c:ptCount val="4"/>
                <c:pt idx="0">
                  <c:v>Meta 2023</c:v>
                </c:pt>
                <c:pt idx="1">
                  <c:v>T1</c:v>
                </c:pt>
                <c:pt idx="2">
                  <c:v>T2</c:v>
                </c:pt>
                <c:pt idx="3">
                  <c:v>T3</c:v>
                </c:pt>
              </c:strCache>
            </c:strRef>
          </c:cat>
          <c:val>
            <c:numRef>
              <c:f>'[3]Calculos Generales'!$E$6:$H$6</c:f>
              <c:numCache>
                <c:formatCode>General</c:formatCode>
                <c:ptCount val="4"/>
                <c:pt idx="0">
                  <c:v>0.56999999999999995</c:v>
                </c:pt>
                <c:pt idx="1">
                  <c:v>0.88293650793650791</c:v>
                </c:pt>
                <c:pt idx="2">
                  <c:v>0.94117647058823528</c:v>
                </c:pt>
                <c:pt idx="3">
                  <c:v>0.90441176470588236</c:v>
                </c:pt>
              </c:numCache>
            </c:numRef>
          </c:val>
          <c:extLst>
            <c:ext xmlns:c16="http://schemas.microsoft.com/office/drawing/2014/chart" uri="{C3380CC4-5D6E-409C-BE32-E72D297353CC}">
              <c16:uniqueId val="{00000005-F7C7-4747-8700-7186F868C737}"/>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General"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F333-4BA6-AC4D-9F2993EF45C1}"/>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333-4BA6-AC4D-9F2993EF45C1}"/>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333-4BA6-AC4D-9F2993EF45C1}"/>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333-4BA6-AC4D-9F2993EF45C1}"/>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333-4BA6-AC4D-9F2993EF45C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'[3]Calculos Generales'!$E$3:$H$3</c:f>
              <c:strCache>
                <c:ptCount val="4"/>
                <c:pt idx="0">
                  <c:v>Meta 2023</c:v>
                </c:pt>
                <c:pt idx="1">
                  <c:v>T1</c:v>
                </c:pt>
                <c:pt idx="2">
                  <c:v>T2</c:v>
                </c:pt>
                <c:pt idx="3">
                  <c:v>T3</c:v>
                </c:pt>
              </c:strCache>
            </c:strRef>
          </c:cat>
          <c:val>
            <c:numRef>
              <c:f>'[3]Calculos Generales'!$E$7:$H$7</c:f>
              <c:numCache>
                <c:formatCode>General</c:formatCode>
                <c:ptCount val="4"/>
                <c:pt idx="0">
                  <c:v>0.16</c:v>
                </c:pt>
                <c:pt idx="1">
                  <c:v>2.1695542645622332E-2</c:v>
                </c:pt>
                <c:pt idx="2">
                  <c:v>7.50842564809943E-3</c:v>
                </c:pt>
                <c:pt idx="3">
                  <c:v>9.0320529495072112E-3</c:v>
                </c:pt>
              </c:numCache>
            </c:numRef>
          </c:val>
          <c:extLst>
            <c:ext xmlns:c16="http://schemas.microsoft.com/office/drawing/2014/chart" uri="{C3380CC4-5D6E-409C-BE32-E72D297353CC}">
              <c16:uniqueId val="{00000005-F333-4BA6-AC4D-9F2993EF45C1}"/>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General"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('[4]Oct. - Dic. 2023'!$B$73,'[4]Oct. - Dic. 2023'!$B$71)</c:f>
              <c:strCache>
                <c:ptCount val="2"/>
                <c:pt idx="0">
                  <c:v>Ejecutado</c:v>
                </c:pt>
                <c:pt idx="1">
                  <c:v>Programado</c:v>
                </c:pt>
              </c:strCache>
            </c:strRef>
          </c:cat>
          <c:val>
            <c:numRef>
              <c:f>('[4]Oct. - Dic. 2023'!$C$73,'[4]Oct. - Dic. 2023'!$C$71)</c:f>
              <c:numCache>
                <c:formatCode>General</c:formatCode>
                <c:ptCount val="2"/>
                <c:pt idx="0">
                  <c:v>332698826.81999999</c:v>
                </c:pt>
                <c:pt idx="1">
                  <c:v>270610233.26999998</c:v>
                </c:pt>
              </c:numCache>
            </c:numRef>
          </c:val>
          <c:extLst>
            <c:ext xmlns:c16="http://schemas.microsoft.com/office/drawing/2014/chart" uri="{C3380CC4-5D6E-409C-BE32-E72D297353CC}">
              <c16:uniqueId val="{00000000-C420-43BA-BACB-EC497F1B60BA}"/>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('[4]Oct. - Dic. 2023'!$B$81,'[4]Oct. - Dic. 2023'!$B$79)</c:f>
              <c:strCache>
                <c:ptCount val="2"/>
                <c:pt idx="0">
                  <c:v>Ejecutado</c:v>
                </c:pt>
                <c:pt idx="1">
                  <c:v>Programado</c:v>
                </c:pt>
              </c:strCache>
            </c:strRef>
          </c:cat>
          <c:val>
            <c:numRef>
              <c:f>('[4]Oct. - Dic. 2023'!$C$81,'[4]Oct. - Dic. 2023'!$C$79)</c:f>
              <c:numCache>
                <c:formatCode>General</c:formatCode>
                <c:ptCount val="2"/>
                <c:pt idx="0">
                  <c:v>76964</c:v>
                </c:pt>
                <c:pt idx="1">
                  <c:v>80677</c:v>
                </c:pt>
              </c:numCache>
            </c:numRef>
          </c:val>
          <c:extLst>
            <c:ext xmlns:c16="http://schemas.microsoft.com/office/drawing/2014/chart" uri="{C3380CC4-5D6E-409C-BE32-E72D297353CC}">
              <c16:uniqueId val="{00000000-21FD-4BFB-BB94-7F16F5D573EE}"/>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('[4]Oct. - Dic. 2023'!$B$100,'[4]Oct. - Dic. 2023'!$B$98)</c:f>
              <c:strCache>
                <c:ptCount val="2"/>
                <c:pt idx="0">
                  <c:v>Ejecutado</c:v>
                </c:pt>
                <c:pt idx="1">
                  <c:v>Programado</c:v>
                </c:pt>
              </c:strCache>
            </c:strRef>
          </c:cat>
          <c:val>
            <c:numRef>
              <c:f>('[4]Oct. - Dic. 2023'!$C$100,'[4]Oct. - Dic. 2023'!$C$98)</c:f>
              <c:numCache>
                <c:formatCode>General</c:formatCode>
                <c:ptCount val="2"/>
                <c:pt idx="0">
                  <c:v>45727685.659999996</c:v>
                </c:pt>
                <c:pt idx="1">
                  <c:v>64855789.75</c:v>
                </c:pt>
              </c:numCache>
            </c:numRef>
          </c:val>
          <c:extLst>
            <c:ext xmlns:c16="http://schemas.microsoft.com/office/drawing/2014/chart" uri="{C3380CC4-5D6E-409C-BE32-E72D297353CC}">
              <c16:uniqueId val="{00000000-FD9A-427D-B7E2-356BE8FC83EE}"/>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('[4]Oct. - Dic. 2023'!$B$108,'[4]Oct. - Dic. 2023'!$B$106)</c:f>
              <c:strCache>
                <c:ptCount val="2"/>
                <c:pt idx="0">
                  <c:v>Ejecutado</c:v>
                </c:pt>
                <c:pt idx="1">
                  <c:v>Programado</c:v>
                </c:pt>
              </c:strCache>
            </c:strRef>
          </c:cat>
          <c:val>
            <c:numRef>
              <c:f>('[4]Oct. - Dic. 2023'!$C$108,'[4]Oct. - Dic. 2023'!$C$106)</c:f>
              <c:numCache>
                <c:formatCode>General</c:formatCode>
                <c:ptCount val="2"/>
                <c:pt idx="0">
                  <c:v>527</c:v>
                </c:pt>
                <c:pt idx="1">
                  <c:v>537</c:v>
                </c:pt>
              </c:numCache>
            </c:numRef>
          </c:val>
          <c:extLst>
            <c:ext xmlns:c16="http://schemas.microsoft.com/office/drawing/2014/chart" uri="{C3380CC4-5D6E-409C-BE32-E72D297353CC}">
              <c16:uniqueId val="{00000000-26CA-47A2-A85A-20923DE58BC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('[4]Oct. - Dic. 2023'!$B$130,'[4]Oct. - Dic. 2023'!$B$128)</c:f>
              <c:strCache>
                <c:ptCount val="2"/>
                <c:pt idx="0">
                  <c:v>Ejecutado</c:v>
                </c:pt>
                <c:pt idx="1">
                  <c:v>Programado</c:v>
                </c:pt>
              </c:strCache>
            </c:strRef>
          </c:cat>
          <c:val>
            <c:numRef>
              <c:f>('[4]Oct. - Dic. 2023'!$C$130,'[4]Oct. - Dic. 2023'!$C$128)</c:f>
              <c:numCache>
                <c:formatCode>General</c:formatCode>
                <c:ptCount val="2"/>
                <c:pt idx="0">
                  <c:v>52012310.549999997</c:v>
                </c:pt>
                <c:pt idx="1">
                  <c:v>63204171.869999997</c:v>
                </c:pt>
              </c:numCache>
            </c:numRef>
          </c:val>
          <c:extLst>
            <c:ext xmlns:c16="http://schemas.microsoft.com/office/drawing/2014/chart" uri="{C3380CC4-5D6E-409C-BE32-E72D297353CC}">
              <c16:uniqueId val="{00000000-F04C-4334-920B-EBE1936545EA}"/>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('[4]Oct. - Dic. 2023'!$B$138,'[4]Oct. - Dic. 2023'!$B$136)</c:f>
              <c:strCache>
                <c:ptCount val="2"/>
                <c:pt idx="0">
                  <c:v>Ejecutado</c:v>
                </c:pt>
                <c:pt idx="1">
                  <c:v>Programado</c:v>
                </c:pt>
              </c:strCache>
            </c:strRef>
          </c:cat>
          <c:val>
            <c:numRef>
              <c:f>('[4]Oct. - Dic. 2023'!$C$138,'[4]Oct. - Dic. 2023'!$C$136)</c:f>
              <c:numCache>
                <c:formatCode>General</c:formatCode>
                <c:ptCount val="2"/>
                <c:pt idx="0">
                  <c:v>355</c:v>
                </c:pt>
                <c:pt idx="1">
                  <c:v>344</c:v>
                </c:pt>
              </c:numCache>
            </c:numRef>
          </c:val>
          <c:extLst>
            <c:ext xmlns:c16="http://schemas.microsoft.com/office/drawing/2014/chart" uri="{C3380CC4-5D6E-409C-BE32-E72D297353CC}">
              <c16:uniqueId val="{00000000-38B1-4152-86AC-0FC2A2228C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('[1]Ene. - Mar. 2023'!$B$108,'[1]Ene. - Mar. 2023'!$B$106)</c:f>
              <c:strCache>
                <c:ptCount val="2"/>
                <c:pt idx="0">
                  <c:v>Ejecutado</c:v>
                </c:pt>
                <c:pt idx="1">
                  <c:v>Programado</c:v>
                </c:pt>
              </c:strCache>
            </c:strRef>
          </c:cat>
          <c:val>
            <c:numRef>
              <c:f>('[1]Ene. - Mar. 2023'!$C$108,'[1]Ene. - Mar. 2023'!$C$106)</c:f>
              <c:numCache>
                <c:formatCode>General</c:formatCode>
                <c:ptCount val="2"/>
                <c:pt idx="0">
                  <c:v>504</c:v>
                </c:pt>
                <c:pt idx="1">
                  <c:v>537</c:v>
                </c:pt>
              </c:numCache>
            </c:numRef>
          </c:val>
          <c:extLst>
            <c:ext xmlns:c16="http://schemas.microsoft.com/office/drawing/2014/chart" uri="{C3380CC4-5D6E-409C-BE32-E72D297353CC}">
              <c16:uniqueId val="{00000000-AA44-44AA-B295-FD4B402A7ADB}"/>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1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4419615761531138"/>
          <c:y val="2.047428362880754E-2"/>
        </c:manualLayout>
      </c:layout>
      <c:overlay val="0"/>
      <c:spPr>
        <a:noFill/>
        <a:ln>
          <a:noFill/>
        </a:ln>
        <a:effectLst/>
      </c:spPr>
      <c:txPr>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39162729756993259"/>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53B-4A84-8069-D6FAF192984A}"/>
                </c:ext>
              </c:extLst>
            </c:dLbl>
            <c:dLbl>
              <c:idx val="1"/>
              <c:layout>
                <c:manualLayout>
                  <c:x val="0.42861901890723936"/>
                  <c:y val="-1.4648288605647748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53B-4A84-8069-D6FAF192984A}"/>
                </c:ext>
              </c:extLst>
            </c:dLbl>
            <c:dLbl>
              <c:idx val="2"/>
              <c:layout>
                <c:manualLayout>
                  <c:x val="0.26636503678846013"/>
                  <c:y val="2.506730202509119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53B-4A84-8069-D6FAF192984A}"/>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'[4]Calculos Generales'!$B$22:$B$24</c:f>
              <c:strCache>
                <c:ptCount val="3"/>
                <c:pt idx="0">
                  <c:v>Ejecutado</c:v>
                </c:pt>
                <c:pt idx="1">
                  <c:v>Vigente</c:v>
                </c:pt>
                <c:pt idx="2">
                  <c:v>Inicial</c:v>
                </c:pt>
              </c:strCache>
            </c:strRef>
          </c:cat>
          <c:val>
            <c:numRef>
              <c:f>'[4]Calculos Generales'!$C$22:$C$24</c:f>
              <c:numCache>
                <c:formatCode>General</c:formatCode>
                <c:ptCount val="3"/>
                <c:pt idx="0">
                  <c:v>1241703861.8699999</c:v>
                </c:pt>
                <c:pt idx="1">
                  <c:v>1251388367</c:v>
                </c:pt>
                <c:pt idx="2">
                  <c:v>1167387480</c:v>
                </c:pt>
              </c:numCache>
            </c:numRef>
          </c:val>
          <c:extLst>
            <c:ext xmlns:c16="http://schemas.microsoft.com/office/drawing/2014/chart" uri="{C3380CC4-5D6E-409C-BE32-E72D297353CC}">
              <c16:uniqueId val="{00000003-D53B-4A84-8069-D6FAF192984A}"/>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General"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EAE9-4ACF-BF76-A20E271CF201}"/>
              </c:ext>
            </c:extLst>
          </c:dPt>
          <c:dLbls>
            <c:dLbl>
              <c:idx val="0"/>
              <c:layout>
                <c:manualLayout>
                  <c:x val="-2.7778494901252097E-3"/>
                  <c:y val="-0.347444106789647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AE9-4ACF-BF76-A20E271CF201}"/>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AE9-4ACF-BF76-A20E271CF201}"/>
                </c:ext>
              </c:extLst>
            </c:dLbl>
            <c:dLbl>
              <c:idx val="2"/>
              <c:layout>
                <c:manualLayout>
                  <c:x val="-3.5779238225143114E-4"/>
                  <c:y val="-0.183500083912643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AE9-4ACF-BF76-A20E271CF201}"/>
                </c:ext>
              </c:extLst>
            </c:dLbl>
            <c:dLbl>
              <c:idx val="3"/>
              <c:layout>
                <c:manualLayout>
                  <c:x val="0"/>
                  <c:y val="-0.1923856397803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AE9-4ACF-BF76-A20E271CF201}"/>
                </c:ext>
              </c:extLst>
            </c:dLbl>
            <c:dLbl>
              <c:idx val="4"/>
              <c:layout>
                <c:manualLayout>
                  <c:x val="0"/>
                  <c:y val="-0.1837320758750783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AE9-4ACF-BF76-A20E271CF20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'[4]Calculos Generales'!$E$3:$I$3</c:f>
              <c:strCache>
                <c:ptCount val="5"/>
                <c:pt idx="0">
                  <c:v>Meta 2023</c:v>
                </c:pt>
                <c:pt idx="1">
                  <c:v>T1</c:v>
                </c:pt>
                <c:pt idx="2">
                  <c:v>T2</c:v>
                </c:pt>
                <c:pt idx="3">
                  <c:v>T3</c:v>
                </c:pt>
                <c:pt idx="4">
                  <c:v>T4</c:v>
                </c:pt>
              </c:strCache>
            </c:strRef>
          </c:cat>
          <c:val>
            <c:numRef>
              <c:f>'[4]Calculos Generales'!$E$4:$I$4</c:f>
              <c:numCache>
                <c:formatCode>General</c:formatCode>
                <c:ptCount val="5"/>
                <c:pt idx="0">
                  <c:v>0.7</c:v>
                </c:pt>
                <c:pt idx="1">
                  <c:v>0.66578444393030234</c:v>
                </c:pt>
                <c:pt idx="2">
                  <c:v>0.66779361948031246</c:v>
                </c:pt>
                <c:pt idx="3">
                  <c:v>0.66750606015111158</c:v>
                </c:pt>
                <c:pt idx="4">
                  <c:v>0.66668119258082692</c:v>
                </c:pt>
              </c:numCache>
            </c:numRef>
          </c:val>
          <c:extLst>
            <c:ext xmlns:c16="http://schemas.microsoft.com/office/drawing/2014/chart" uri="{C3380CC4-5D6E-409C-BE32-E72D297353CC}">
              <c16:uniqueId val="{00000006-EAE9-4ACF-BF76-A20E271CF201}"/>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General"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473-402E-9838-AA1C0893DAE1}"/>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'[4]Calculos Generales'!$E$3:$I$3</c:f>
              <c:strCache>
                <c:ptCount val="5"/>
                <c:pt idx="0">
                  <c:v>Meta 2023</c:v>
                </c:pt>
                <c:pt idx="1">
                  <c:v>T1</c:v>
                </c:pt>
                <c:pt idx="2">
                  <c:v>T2</c:v>
                </c:pt>
                <c:pt idx="3">
                  <c:v>T3</c:v>
                </c:pt>
                <c:pt idx="4">
                  <c:v>T4</c:v>
                </c:pt>
              </c:strCache>
            </c:strRef>
          </c:cat>
          <c:val>
            <c:numRef>
              <c:f>'[4]Calculos Generales'!$E$5:$I$5</c:f>
              <c:numCache>
                <c:formatCode>General</c:formatCode>
                <c:ptCount val="5"/>
                <c:pt idx="0">
                  <c:v>0.28000000000000003</c:v>
                </c:pt>
                <c:pt idx="1">
                  <c:v>0.14941176470588236</c:v>
                </c:pt>
                <c:pt idx="2">
                  <c:v>9.6153846153846159E-2</c:v>
                </c:pt>
                <c:pt idx="3">
                  <c:v>0.12403100775193798</c:v>
                </c:pt>
                <c:pt idx="4">
                  <c:v>0.10884353741496598</c:v>
                </c:pt>
              </c:numCache>
            </c:numRef>
          </c:val>
          <c:extLst>
            <c:ext xmlns:c16="http://schemas.microsoft.com/office/drawing/2014/chart" uri="{C3380CC4-5D6E-409C-BE32-E72D297353CC}">
              <c16:uniqueId val="{00000002-0473-402E-9838-AA1C0893DAE1}"/>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General"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D5D8-4F88-9E52-588333B8BC3B}"/>
              </c:ext>
            </c:extLst>
          </c:dPt>
          <c:dLbls>
            <c:dLbl>
              <c:idx val="0"/>
              <c:layout>
                <c:manualLayout>
                  <c:x val="-2.72957232370907E-3"/>
                  <c:y val="-0.24722495451702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5D8-4F88-9E52-588333B8BC3B}"/>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5D8-4F88-9E52-588333B8BC3B}"/>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5D8-4F88-9E52-588333B8BC3B}"/>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5D8-4F88-9E52-588333B8BC3B}"/>
                </c:ext>
              </c:extLst>
            </c:dLbl>
            <c:dLbl>
              <c:idx val="4"/>
              <c:layout>
                <c:manualLayout>
                  <c:x val="0"/>
                  <c:y val="-0.351752756513208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5D8-4F88-9E52-588333B8BC3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'[4]Calculos Generales'!$E$3:$I$3</c:f>
              <c:strCache>
                <c:ptCount val="5"/>
                <c:pt idx="0">
                  <c:v>Meta 2023</c:v>
                </c:pt>
                <c:pt idx="1">
                  <c:v>T1</c:v>
                </c:pt>
                <c:pt idx="2">
                  <c:v>T2</c:v>
                </c:pt>
                <c:pt idx="3">
                  <c:v>T3</c:v>
                </c:pt>
                <c:pt idx="4">
                  <c:v>T4</c:v>
                </c:pt>
              </c:strCache>
            </c:strRef>
          </c:cat>
          <c:val>
            <c:numRef>
              <c:f>'[4]Calculos Generales'!$E$6:$I$6</c:f>
              <c:numCache>
                <c:formatCode>General</c:formatCode>
                <c:ptCount val="5"/>
                <c:pt idx="0">
                  <c:v>0.56999999999999995</c:v>
                </c:pt>
                <c:pt idx="1">
                  <c:v>0.88293650793650791</c:v>
                </c:pt>
                <c:pt idx="2">
                  <c:v>0.94117647058823528</c:v>
                </c:pt>
                <c:pt idx="3">
                  <c:v>0.90441176470588236</c:v>
                </c:pt>
                <c:pt idx="4">
                  <c:v>0.89563567362428842</c:v>
                </c:pt>
              </c:numCache>
            </c:numRef>
          </c:val>
          <c:extLst>
            <c:ext xmlns:c16="http://schemas.microsoft.com/office/drawing/2014/chart" uri="{C3380CC4-5D6E-409C-BE32-E72D297353CC}">
              <c16:uniqueId val="{00000006-D5D8-4F88-9E52-588333B8BC3B}"/>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General"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D698-473D-8DEA-3D8A5533CDFE}"/>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698-473D-8DEA-3D8A5533CDFE}"/>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698-473D-8DEA-3D8A5533CDFE}"/>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698-473D-8DEA-3D8A5533CDFE}"/>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698-473D-8DEA-3D8A5533CDFE}"/>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698-473D-8DEA-3D8A5533CDF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'[4]Calculos Generales'!$E$3:$I$3</c:f>
              <c:strCache>
                <c:ptCount val="5"/>
                <c:pt idx="0">
                  <c:v>Meta 2023</c:v>
                </c:pt>
                <c:pt idx="1">
                  <c:v>T1</c:v>
                </c:pt>
                <c:pt idx="2">
                  <c:v>T2</c:v>
                </c:pt>
                <c:pt idx="3">
                  <c:v>T3</c:v>
                </c:pt>
                <c:pt idx="4">
                  <c:v>T4</c:v>
                </c:pt>
              </c:strCache>
            </c:strRef>
          </c:cat>
          <c:val>
            <c:numRef>
              <c:f>'[4]Calculos Generales'!$E$7:$I$7</c:f>
              <c:numCache>
                <c:formatCode>General</c:formatCode>
                <c:ptCount val="5"/>
                <c:pt idx="0">
                  <c:v>0.16</c:v>
                </c:pt>
                <c:pt idx="1">
                  <c:v>2.1695542645622332E-2</c:v>
                </c:pt>
                <c:pt idx="2">
                  <c:v>7.50842564809943E-3</c:v>
                </c:pt>
                <c:pt idx="3">
                  <c:v>9.0320529495072112E-3</c:v>
                </c:pt>
                <c:pt idx="4">
                  <c:v>9.1439361605814874E-3</c:v>
                </c:pt>
              </c:numCache>
            </c:numRef>
          </c:val>
          <c:extLst>
            <c:ext xmlns:c16="http://schemas.microsoft.com/office/drawing/2014/chart" uri="{C3380CC4-5D6E-409C-BE32-E72D297353CC}">
              <c16:uniqueId val="{00000006-D698-473D-8DEA-3D8A5533CDFE}"/>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General"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('[1]Ene. - Mar. 2023'!$B$128,'[1]Ene. - Mar. 2023'!$B$126)</c:f>
              <c:strCache>
                <c:ptCount val="2"/>
                <c:pt idx="0">
                  <c:v>Ejecutado</c:v>
                </c:pt>
                <c:pt idx="1">
                  <c:v>Programado</c:v>
                </c:pt>
              </c:strCache>
            </c:strRef>
          </c:cat>
          <c:val>
            <c:numRef>
              <c:f>('[1]Ene. - Mar. 2023'!$C$128,'[1]Ene. - Mar. 2023'!$C$126)</c:f>
              <c:numCache>
                <c:formatCode>General</c:formatCode>
                <c:ptCount val="2"/>
                <c:pt idx="0">
                  <c:v>34675389.079999998</c:v>
                </c:pt>
                <c:pt idx="1">
                  <c:v>34139753.369999997</c:v>
                </c:pt>
              </c:numCache>
            </c:numRef>
          </c:val>
          <c:extLst>
            <c:ext xmlns:c16="http://schemas.microsoft.com/office/drawing/2014/chart" uri="{C3380CC4-5D6E-409C-BE32-E72D297353CC}">
              <c16:uniqueId val="{00000000-2135-42B9-AC92-758FDD94AF53}"/>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('[1]Ene. - Mar. 2023'!$B$136,'[1]Ene. - Mar. 2023'!$B$134)</c:f>
              <c:strCache>
                <c:ptCount val="2"/>
                <c:pt idx="0">
                  <c:v>Ejecutado</c:v>
                </c:pt>
                <c:pt idx="1">
                  <c:v>Programado</c:v>
                </c:pt>
              </c:strCache>
            </c:strRef>
          </c:cat>
          <c:val>
            <c:numRef>
              <c:f>('[1]Ene. - Mar. 2023'!$C$136,'[1]Ene. - Mar. 2023'!$C$134)</c:f>
              <c:numCache>
                <c:formatCode>General</c:formatCode>
                <c:ptCount val="2"/>
                <c:pt idx="0">
                  <c:v>346</c:v>
                </c:pt>
                <c:pt idx="1">
                  <c:v>344</c:v>
                </c:pt>
              </c:numCache>
            </c:numRef>
          </c:val>
          <c:extLst>
            <c:ext xmlns:c16="http://schemas.microsoft.com/office/drawing/2014/chart" uri="{C3380CC4-5D6E-409C-BE32-E72D297353CC}">
              <c16:uniqueId val="{00000000-D616-460A-88AE-079007D21665}"/>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General"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1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4419615761531138"/>
          <c:y val="2.047428362880754E-2"/>
        </c:manualLayout>
      </c:layout>
      <c:overlay val="0"/>
      <c:spPr>
        <a:noFill/>
        <a:ln>
          <a:noFill/>
        </a:ln>
        <a:effectLst/>
      </c:spPr>
      <c:txPr>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16436469940695439"/>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6EE-47C8-8790-B28E32D08B11}"/>
                </c:ext>
              </c:extLst>
            </c:dLbl>
            <c:dLbl>
              <c:idx val="1"/>
              <c:layout>
                <c:manualLayout>
                  <c:x val="0.42861909188061953"/>
                  <c:y val="-8.689969546801308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6EE-47C8-8790-B28E32D08B11}"/>
                </c:ext>
              </c:extLst>
            </c:dLbl>
            <c:dLbl>
              <c:idx val="2"/>
              <c:layout>
                <c:manualLayout>
                  <c:x val="0.42856014143195142"/>
                  <c:y val="-9.053459930678603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6EE-47C8-8790-B28E32D08B11}"/>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'[1]Calculos Generales'!$B$22:$B$24</c:f>
              <c:strCache>
                <c:ptCount val="3"/>
                <c:pt idx="0">
                  <c:v>Ejecutado</c:v>
                </c:pt>
                <c:pt idx="1">
                  <c:v>Vigente</c:v>
                </c:pt>
                <c:pt idx="2">
                  <c:v>Inicial</c:v>
                </c:pt>
              </c:strCache>
            </c:strRef>
          </c:cat>
          <c:val>
            <c:numRef>
              <c:f>'[1]Calculos Generales'!$C$22:$C$24</c:f>
              <c:numCache>
                <c:formatCode>General</c:formatCode>
                <c:ptCount val="3"/>
                <c:pt idx="0">
                  <c:v>215371455.88999999</c:v>
                </c:pt>
                <c:pt idx="1">
                  <c:v>1167387478</c:v>
                </c:pt>
                <c:pt idx="2">
                  <c:v>1167387478</c:v>
                </c:pt>
              </c:numCache>
            </c:numRef>
          </c:val>
          <c:extLst>
            <c:ext xmlns:c16="http://schemas.microsoft.com/office/drawing/2014/chart" uri="{C3380CC4-5D6E-409C-BE32-E72D297353CC}">
              <c16:uniqueId val="{00000003-F6EE-47C8-8790-B28E32D08B11}"/>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General"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1FB-4CB3-8B54-950C2CAE16DC}"/>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1FB-4CB3-8B54-950C2CAE16DC}"/>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1FB-4CB3-8B54-950C2CAE16DC}"/>
                </c:ext>
              </c:extLst>
            </c:dLbl>
            <c:dLbl>
              <c:idx val="2"/>
              <c:layout>
                <c:manualLayout>
                  <c:x val="-3.6385270676383718E-3"/>
                  <c:y val="-0.324507531370016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1FB-4CB3-8B54-950C2CAE16DC}"/>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1FB-4CB3-8B54-950C2CAE16DC}"/>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'[1]Calculos Generales'!$E$3:$F$3</c:f>
              <c:strCache>
                <c:ptCount val="2"/>
                <c:pt idx="0">
                  <c:v>Meta 2023</c:v>
                </c:pt>
                <c:pt idx="1">
                  <c:v>T1</c:v>
                </c:pt>
              </c:strCache>
            </c:strRef>
          </c:cat>
          <c:val>
            <c:numRef>
              <c:f>'[1]Calculos Generales'!$E$4:$F$4</c:f>
              <c:numCache>
                <c:formatCode>General</c:formatCode>
                <c:ptCount val="2"/>
                <c:pt idx="0">
                  <c:v>0.7</c:v>
                </c:pt>
                <c:pt idx="1">
                  <c:v>0.66607856157736123</c:v>
                </c:pt>
              </c:numCache>
            </c:numRef>
          </c:val>
          <c:extLst>
            <c:ext xmlns:c16="http://schemas.microsoft.com/office/drawing/2014/chart" uri="{C3380CC4-5D6E-409C-BE32-E72D297353CC}">
              <c16:uniqueId val="{00000005-01FB-4CB3-8B54-950C2CAE16DC}"/>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General"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9B66-48FA-8E60-11DD7A8717DA}"/>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'[1]Calculos Generales'!$E$3:$F$3</c:f>
              <c:strCache>
                <c:ptCount val="2"/>
                <c:pt idx="0">
                  <c:v>Meta 2023</c:v>
                </c:pt>
                <c:pt idx="1">
                  <c:v>T1</c:v>
                </c:pt>
              </c:strCache>
            </c:strRef>
          </c:cat>
          <c:val>
            <c:numRef>
              <c:f>'[1]Calculos Generales'!$E$5:$F$5</c:f>
              <c:numCache>
                <c:formatCode>General</c:formatCode>
                <c:ptCount val="2"/>
                <c:pt idx="0">
                  <c:v>0.28000000000000003</c:v>
                </c:pt>
                <c:pt idx="1">
                  <c:v>0.14941176470588236</c:v>
                </c:pt>
              </c:numCache>
            </c:numRef>
          </c:val>
          <c:extLst>
            <c:ext xmlns:c16="http://schemas.microsoft.com/office/drawing/2014/chart" uri="{C3380CC4-5D6E-409C-BE32-E72D297353CC}">
              <c16:uniqueId val="{00000002-9B66-48FA-8E60-11DD7A8717DA}"/>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General"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9.xml"/><Relationship Id="rId3" Type="http://schemas.openxmlformats.org/officeDocument/2006/relationships/chart" Target="../charts/chart14.xml"/><Relationship Id="rId7" Type="http://schemas.openxmlformats.org/officeDocument/2006/relationships/chart" Target="../charts/chart18.xml"/><Relationship Id="rId12" Type="http://schemas.openxmlformats.org/officeDocument/2006/relationships/image" Target="../media/image1.png"/><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chart" Target="../charts/chart22.xml"/><Relationship Id="rId5" Type="http://schemas.openxmlformats.org/officeDocument/2006/relationships/chart" Target="../charts/chart16.xml"/><Relationship Id="rId10" Type="http://schemas.openxmlformats.org/officeDocument/2006/relationships/chart" Target="../charts/chart21.xml"/><Relationship Id="rId4" Type="http://schemas.openxmlformats.org/officeDocument/2006/relationships/chart" Target="../charts/chart15.xml"/><Relationship Id="rId9" Type="http://schemas.openxmlformats.org/officeDocument/2006/relationships/chart" Target="../charts/chart20.xml"/></Relationships>
</file>

<file path=xl/drawings/_rels/drawing3.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chart" Target="../charts/chart25.xml"/><Relationship Id="rId7" Type="http://schemas.openxmlformats.org/officeDocument/2006/relationships/chart" Target="../charts/chart29.xml"/><Relationship Id="rId12" Type="http://schemas.openxmlformats.org/officeDocument/2006/relationships/chart" Target="../charts/chart33.xml"/><Relationship Id="rId2" Type="http://schemas.openxmlformats.org/officeDocument/2006/relationships/chart" Target="../charts/chart24.xml"/><Relationship Id="rId1" Type="http://schemas.openxmlformats.org/officeDocument/2006/relationships/chart" Target="../charts/chart23.xml"/><Relationship Id="rId6" Type="http://schemas.openxmlformats.org/officeDocument/2006/relationships/chart" Target="../charts/chart28.xml"/><Relationship Id="rId11" Type="http://schemas.openxmlformats.org/officeDocument/2006/relationships/chart" Target="../charts/chart32.xml"/><Relationship Id="rId5" Type="http://schemas.openxmlformats.org/officeDocument/2006/relationships/chart" Target="../charts/chart27.xml"/><Relationship Id="rId10" Type="http://schemas.openxmlformats.org/officeDocument/2006/relationships/chart" Target="../charts/chart31.xml"/><Relationship Id="rId4" Type="http://schemas.openxmlformats.org/officeDocument/2006/relationships/chart" Target="../charts/chart26.xml"/><Relationship Id="rId9" Type="http://schemas.openxmlformats.org/officeDocument/2006/relationships/chart" Target="../charts/chart30.xml"/></Relationships>
</file>

<file path=xl/drawings/_rels/drawing4.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chart" Target="../charts/chart36.xml"/><Relationship Id="rId7" Type="http://schemas.openxmlformats.org/officeDocument/2006/relationships/chart" Target="../charts/chart40.xml"/><Relationship Id="rId12" Type="http://schemas.openxmlformats.org/officeDocument/2006/relationships/chart" Target="../charts/chart44.xml"/><Relationship Id="rId2" Type="http://schemas.openxmlformats.org/officeDocument/2006/relationships/chart" Target="../charts/chart35.xml"/><Relationship Id="rId1" Type="http://schemas.openxmlformats.org/officeDocument/2006/relationships/chart" Target="../charts/chart34.xml"/><Relationship Id="rId6" Type="http://schemas.openxmlformats.org/officeDocument/2006/relationships/chart" Target="../charts/chart39.xml"/><Relationship Id="rId11" Type="http://schemas.openxmlformats.org/officeDocument/2006/relationships/chart" Target="../charts/chart43.xml"/><Relationship Id="rId5" Type="http://schemas.openxmlformats.org/officeDocument/2006/relationships/chart" Target="../charts/chart38.xml"/><Relationship Id="rId10" Type="http://schemas.openxmlformats.org/officeDocument/2006/relationships/chart" Target="../charts/chart42.xml"/><Relationship Id="rId4" Type="http://schemas.openxmlformats.org/officeDocument/2006/relationships/chart" Target="../charts/chart37.xml"/><Relationship Id="rId9" Type="http://schemas.openxmlformats.org/officeDocument/2006/relationships/chart" Target="../charts/chart41.xml"/></Relationships>
</file>

<file path=xl/drawings/drawing1.xml><?xml version="1.0" encoding="utf-8"?>
<xdr:wsDr xmlns:xdr="http://schemas.openxmlformats.org/drawingml/2006/spreadsheetDrawing" xmlns:a="http://schemas.openxmlformats.org/drawingml/2006/main">
  <xdr:twoCellAnchor>
    <xdr:from>
      <xdr:col>4</xdr:col>
      <xdr:colOff>0</xdr:colOff>
      <xdr:row>69</xdr:row>
      <xdr:rowOff>0</xdr:rowOff>
    </xdr:from>
    <xdr:to>
      <xdr:col>4</xdr:col>
      <xdr:colOff>4924425</xdr:colOff>
      <xdr:row>74</xdr:row>
      <xdr:rowOff>285750</xdr:rowOff>
    </xdr:to>
    <xdr:graphicFrame macro="">
      <xdr:nvGraphicFramePr>
        <xdr:cNvPr id="2" name="Gráfico 1">
          <a:extLst>
            <a:ext uri="{FF2B5EF4-FFF2-40B4-BE49-F238E27FC236}">
              <a16:creationId xmlns:a16="http://schemas.microsoft.com/office/drawing/2014/main" id="{87FBCA71-5E86-4C3D-AC56-596E45DFBF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77</xdr:row>
      <xdr:rowOff>0</xdr:rowOff>
    </xdr:from>
    <xdr:to>
      <xdr:col>4</xdr:col>
      <xdr:colOff>4924425</xdr:colOff>
      <xdr:row>82</xdr:row>
      <xdr:rowOff>285750</xdr:rowOff>
    </xdr:to>
    <xdr:graphicFrame macro="">
      <xdr:nvGraphicFramePr>
        <xdr:cNvPr id="3" name="Gráfico 2">
          <a:extLst>
            <a:ext uri="{FF2B5EF4-FFF2-40B4-BE49-F238E27FC236}">
              <a16:creationId xmlns:a16="http://schemas.microsoft.com/office/drawing/2014/main" id="{CF4F94D3-D669-4326-9700-D0AE6F7D10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96</xdr:row>
      <xdr:rowOff>0</xdr:rowOff>
    </xdr:from>
    <xdr:to>
      <xdr:col>4</xdr:col>
      <xdr:colOff>4924425</xdr:colOff>
      <xdr:row>101</xdr:row>
      <xdr:rowOff>285750</xdr:rowOff>
    </xdr:to>
    <xdr:graphicFrame macro="">
      <xdr:nvGraphicFramePr>
        <xdr:cNvPr id="4" name="Gráfico 3">
          <a:extLst>
            <a:ext uri="{FF2B5EF4-FFF2-40B4-BE49-F238E27FC236}">
              <a16:creationId xmlns:a16="http://schemas.microsoft.com/office/drawing/2014/main" id="{62ED52AB-F3E7-4542-92C8-56491F77E2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104</xdr:row>
      <xdr:rowOff>0</xdr:rowOff>
    </xdr:from>
    <xdr:to>
      <xdr:col>4</xdr:col>
      <xdr:colOff>4924425</xdr:colOff>
      <xdr:row>109</xdr:row>
      <xdr:rowOff>285750</xdr:rowOff>
    </xdr:to>
    <xdr:graphicFrame macro="">
      <xdr:nvGraphicFramePr>
        <xdr:cNvPr id="5" name="Gráfico 4">
          <a:extLst>
            <a:ext uri="{FF2B5EF4-FFF2-40B4-BE49-F238E27FC236}">
              <a16:creationId xmlns:a16="http://schemas.microsoft.com/office/drawing/2014/main" id="{5F5301A5-6435-4DA2-87FB-CD753355DA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124</xdr:row>
      <xdr:rowOff>0</xdr:rowOff>
    </xdr:from>
    <xdr:to>
      <xdr:col>4</xdr:col>
      <xdr:colOff>4924425</xdr:colOff>
      <xdr:row>129</xdr:row>
      <xdr:rowOff>285750</xdr:rowOff>
    </xdr:to>
    <xdr:graphicFrame macro="">
      <xdr:nvGraphicFramePr>
        <xdr:cNvPr id="6" name="Gráfico 5">
          <a:extLst>
            <a:ext uri="{FF2B5EF4-FFF2-40B4-BE49-F238E27FC236}">
              <a16:creationId xmlns:a16="http://schemas.microsoft.com/office/drawing/2014/main" id="{985A6885-3A07-4216-AC5E-24ED2AFE10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132</xdr:row>
      <xdr:rowOff>0</xdr:rowOff>
    </xdr:from>
    <xdr:to>
      <xdr:col>4</xdr:col>
      <xdr:colOff>4924425</xdr:colOff>
      <xdr:row>137</xdr:row>
      <xdr:rowOff>285750</xdr:rowOff>
    </xdr:to>
    <xdr:graphicFrame macro="">
      <xdr:nvGraphicFramePr>
        <xdr:cNvPr id="7" name="Gráfico 6">
          <a:extLst>
            <a:ext uri="{FF2B5EF4-FFF2-40B4-BE49-F238E27FC236}">
              <a16:creationId xmlns:a16="http://schemas.microsoft.com/office/drawing/2014/main" id="{5E46C462-4A60-4733-AF2E-4A9B587DF8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48491</xdr:colOff>
      <xdr:row>11</xdr:row>
      <xdr:rowOff>48490</xdr:rowOff>
    </xdr:from>
    <xdr:to>
      <xdr:col>4</xdr:col>
      <xdr:colOff>4933950</xdr:colOff>
      <xdr:row>18</xdr:row>
      <xdr:rowOff>249381</xdr:rowOff>
    </xdr:to>
    <xdr:graphicFrame macro="">
      <xdr:nvGraphicFramePr>
        <xdr:cNvPr id="8" name="Gráfico 7">
          <a:extLst>
            <a:ext uri="{FF2B5EF4-FFF2-40B4-BE49-F238E27FC236}">
              <a16:creationId xmlns:a16="http://schemas.microsoft.com/office/drawing/2014/main" id="{9C2A2A2C-A6D9-4C36-B3BF-6491F4356C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126999</xdr:colOff>
      <xdr:row>23</xdr:row>
      <xdr:rowOff>201083</xdr:rowOff>
    </xdr:from>
    <xdr:to>
      <xdr:col>4</xdr:col>
      <xdr:colOff>4218214</xdr:colOff>
      <xdr:row>30</xdr:row>
      <xdr:rowOff>54428</xdr:rowOff>
    </xdr:to>
    <xdr:graphicFrame macro="">
      <xdr:nvGraphicFramePr>
        <xdr:cNvPr id="9" name="Gráfico 8">
          <a:extLst>
            <a:ext uri="{FF2B5EF4-FFF2-40B4-BE49-F238E27FC236}">
              <a16:creationId xmlns:a16="http://schemas.microsoft.com/office/drawing/2014/main" id="{A1F1305F-527C-47A0-8D32-F15BE4B626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108858</xdr:colOff>
      <xdr:row>31</xdr:row>
      <xdr:rowOff>176893</xdr:rowOff>
    </xdr:from>
    <xdr:to>
      <xdr:col>4</xdr:col>
      <xdr:colOff>4218215</xdr:colOff>
      <xdr:row>38</xdr:row>
      <xdr:rowOff>40822</xdr:rowOff>
    </xdr:to>
    <xdr:graphicFrame macro="">
      <xdr:nvGraphicFramePr>
        <xdr:cNvPr id="10" name="Gráfico 9">
          <a:extLst>
            <a:ext uri="{FF2B5EF4-FFF2-40B4-BE49-F238E27FC236}">
              <a16:creationId xmlns:a16="http://schemas.microsoft.com/office/drawing/2014/main" id="{76B55F3B-2F7F-475A-9B03-5BA03588CE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122465</xdr:colOff>
      <xdr:row>39</xdr:row>
      <xdr:rowOff>190498</xdr:rowOff>
    </xdr:from>
    <xdr:to>
      <xdr:col>4</xdr:col>
      <xdr:colOff>4245429</xdr:colOff>
      <xdr:row>46</xdr:row>
      <xdr:rowOff>136071</xdr:rowOff>
    </xdr:to>
    <xdr:graphicFrame macro="">
      <xdr:nvGraphicFramePr>
        <xdr:cNvPr id="11" name="Gráfico 10">
          <a:extLst>
            <a:ext uri="{FF2B5EF4-FFF2-40B4-BE49-F238E27FC236}">
              <a16:creationId xmlns:a16="http://schemas.microsoft.com/office/drawing/2014/main" id="{7FF1D07B-BB01-4257-AF63-F8C9A1FD71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27215</xdr:colOff>
      <xdr:row>47</xdr:row>
      <xdr:rowOff>272142</xdr:rowOff>
    </xdr:from>
    <xdr:to>
      <xdr:col>4</xdr:col>
      <xdr:colOff>4231822</xdr:colOff>
      <xdr:row>54</xdr:row>
      <xdr:rowOff>231320</xdr:rowOff>
    </xdr:to>
    <xdr:graphicFrame macro="">
      <xdr:nvGraphicFramePr>
        <xdr:cNvPr id="12" name="Gráfico 11">
          <a:extLst>
            <a:ext uri="{FF2B5EF4-FFF2-40B4-BE49-F238E27FC236}">
              <a16:creationId xmlns:a16="http://schemas.microsoft.com/office/drawing/2014/main" id="{7C2E2D70-6BC6-4EEA-B060-081B5DE0E9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69</xdr:row>
      <xdr:rowOff>0</xdr:rowOff>
    </xdr:from>
    <xdr:to>
      <xdr:col>4</xdr:col>
      <xdr:colOff>5774531</xdr:colOff>
      <xdr:row>74</xdr:row>
      <xdr:rowOff>130969</xdr:rowOff>
    </xdr:to>
    <xdr:graphicFrame macro="">
      <xdr:nvGraphicFramePr>
        <xdr:cNvPr id="2" name="Gráfico 1">
          <a:extLst>
            <a:ext uri="{FF2B5EF4-FFF2-40B4-BE49-F238E27FC236}">
              <a16:creationId xmlns:a16="http://schemas.microsoft.com/office/drawing/2014/main" id="{DA3C58D8-FB24-465C-B292-3F9974C36D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76</xdr:row>
      <xdr:rowOff>226218</xdr:rowOff>
    </xdr:from>
    <xdr:to>
      <xdr:col>4</xdr:col>
      <xdr:colOff>5905498</xdr:colOff>
      <xdr:row>83</xdr:row>
      <xdr:rowOff>23812</xdr:rowOff>
    </xdr:to>
    <xdr:graphicFrame macro="">
      <xdr:nvGraphicFramePr>
        <xdr:cNvPr id="3" name="Gráfico 2">
          <a:extLst>
            <a:ext uri="{FF2B5EF4-FFF2-40B4-BE49-F238E27FC236}">
              <a16:creationId xmlns:a16="http://schemas.microsoft.com/office/drawing/2014/main" id="{74861F7A-8BD3-4351-A593-C7633CDE26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96</xdr:row>
      <xdr:rowOff>0</xdr:rowOff>
    </xdr:from>
    <xdr:to>
      <xdr:col>4</xdr:col>
      <xdr:colOff>5881687</xdr:colOff>
      <xdr:row>101</xdr:row>
      <xdr:rowOff>83344</xdr:rowOff>
    </xdr:to>
    <xdr:graphicFrame macro="">
      <xdr:nvGraphicFramePr>
        <xdr:cNvPr id="4" name="Gráfico 3">
          <a:extLst>
            <a:ext uri="{FF2B5EF4-FFF2-40B4-BE49-F238E27FC236}">
              <a16:creationId xmlns:a16="http://schemas.microsoft.com/office/drawing/2014/main" id="{C4CFF396-85C6-47ED-A1F3-82FDF154F8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104</xdr:row>
      <xdr:rowOff>1</xdr:rowOff>
    </xdr:from>
    <xdr:to>
      <xdr:col>4</xdr:col>
      <xdr:colOff>5786437</xdr:colOff>
      <xdr:row>109</xdr:row>
      <xdr:rowOff>142875</xdr:rowOff>
    </xdr:to>
    <xdr:graphicFrame macro="">
      <xdr:nvGraphicFramePr>
        <xdr:cNvPr id="5" name="Gráfico 4">
          <a:extLst>
            <a:ext uri="{FF2B5EF4-FFF2-40B4-BE49-F238E27FC236}">
              <a16:creationId xmlns:a16="http://schemas.microsoft.com/office/drawing/2014/main" id="{EACEB457-E3FC-447E-BD81-FDC45C4F3A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126</xdr:row>
      <xdr:rowOff>0</xdr:rowOff>
    </xdr:from>
    <xdr:to>
      <xdr:col>4</xdr:col>
      <xdr:colOff>5941218</xdr:colOff>
      <xdr:row>131</xdr:row>
      <xdr:rowOff>161925</xdr:rowOff>
    </xdr:to>
    <xdr:graphicFrame macro="">
      <xdr:nvGraphicFramePr>
        <xdr:cNvPr id="6" name="Gráfico 5">
          <a:extLst>
            <a:ext uri="{FF2B5EF4-FFF2-40B4-BE49-F238E27FC236}">
              <a16:creationId xmlns:a16="http://schemas.microsoft.com/office/drawing/2014/main" id="{B15C8726-0125-42A9-9973-33D299BE6F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134</xdr:row>
      <xdr:rowOff>0</xdr:rowOff>
    </xdr:from>
    <xdr:to>
      <xdr:col>4</xdr:col>
      <xdr:colOff>5881687</xdr:colOff>
      <xdr:row>139</xdr:row>
      <xdr:rowOff>161925</xdr:rowOff>
    </xdr:to>
    <xdr:graphicFrame macro="">
      <xdr:nvGraphicFramePr>
        <xdr:cNvPr id="7" name="Gráfico 6">
          <a:extLst>
            <a:ext uri="{FF2B5EF4-FFF2-40B4-BE49-F238E27FC236}">
              <a16:creationId xmlns:a16="http://schemas.microsoft.com/office/drawing/2014/main" id="{D72504BB-2748-4E52-9394-E91F9D140C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48491</xdr:colOff>
      <xdr:row>11</xdr:row>
      <xdr:rowOff>48490</xdr:rowOff>
    </xdr:from>
    <xdr:to>
      <xdr:col>4</xdr:col>
      <xdr:colOff>5607843</xdr:colOff>
      <xdr:row>18</xdr:row>
      <xdr:rowOff>154781</xdr:rowOff>
    </xdr:to>
    <xdr:graphicFrame macro="">
      <xdr:nvGraphicFramePr>
        <xdr:cNvPr id="8" name="Gráfico 7">
          <a:extLst>
            <a:ext uri="{FF2B5EF4-FFF2-40B4-BE49-F238E27FC236}">
              <a16:creationId xmlns:a16="http://schemas.microsoft.com/office/drawing/2014/main" id="{BCEFBF76-08ED-4F69-A193-AA4388B20F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126998</xdr:colOff>
      <xdr:row>23</xdr:row>
      <xdr:rowOff>201082</xdr:rowOff>
    </xdr:from>
    <xdr:to>
      <xdr:col>4</xdr:col>
      <xdr:colOff>5822155</xdr:colOff>
      <xdr:row>30</xdr:row>
      <xdr:rowOff>59531</xdr:rowOff>
    </xdr:to>
    <xdr:graphicFrame macro="">
      <xdr:nvGraphicFramePr>
        <xdr:cNvPr id="9" name="Gráfico 8">
          <a:extLst>
            <a:ext uri="{FF2B5EF4-FFF2-40B4-BE49-F238E27FC236}">
              <a16:creationId xmlns:a16="http://schemas.microsoft.com/office/drawing/2014/main" id="{451F5E60-5CFE-4F2D-8C6E-4C53882584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108858</xdr:colOff>
      <xdr:row>31</xdr:row>
      <xdr:rowOff>176893</xdr:rowOff>
    </xdr:from>
    <xdr:to>
      <xdr:col>4</xdr:col>
      <xdr:colOff>5810249</xdr:colOff>
      <xdr:row>37</xdr:row>
      <xdr:rowOff>202406</xdr:rowOff>
    </xdr:to>
    <xdr:graphicFrame macro="">
      <xdr:nvGraphicFramePr>
        <xdr:cNvPr id="10" name="Gráfico 9">
          <a:extLst>
            <a:ext uri="{FF2B5EF4-FFF2-40B4-BE49-F238E27FC236}">
              <a16:creationId xmlns:a16="http://schemas.microsoft.com/office/drawing/2014/main" id="{6E6D5028-70A0-4815-97A4-73831927FB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122465</xdr:colOff>
      <xdr:row>39</xdr:row>
      <xdr:rowOff>190498</xdr:rowOff>
    </xdr:from>
    <xdr:to>
      <xdr:col>4</xdr:col>
      <xdr:colOff>5810249</xdr:colOff>
      <xdr:row>46</xdr:row>
      <xdr:rowOff>154781</xdr:rowOff>
    </xdr:to>
    <xdr:graphicFrame macro="">
      <xdr:nvGraphicFramePr>
        <xdr:cNvPr id="11" name="Gráfico 10">
          <a:extLst>
            <a:ext uri="{FF2B5EF4-FFF2-40B4-BE49-F238E27FC236}">
              <a16:creationId xmlns:a16="http://schemas.microsoft.com/office/drawing/2014/main" id="{9F519144-6EE8-48E8-A106-98946FA8E0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27215</xdr:colOff>
      <xdr:row>47</xdr:row>
      <xdr:rowOff>272142</xdr:rowOff>
    </xdr:from>
    <xdr:to>
      <xdr:col>4</xdr:col>
      <xdr:colOff>5822156</xdr:colOff>
      <xdr:row>54</xdr:row>
      <xdr:rowOff>321468</xdr:rowOff>
    </xdr:to>
    <xdr:graphicFrame macro="">
      <xdr:nvGraphicFramePr>
        <xdr:cNvPr id="12" name="Gráfico 11">
          <a:extLst>
            <a:ext uri="{FF2B5EF4-FFF2-40B4-BE49-F238E27FC236}">
              <a16:creationId xmlns:a16="http://schemas.microsoft.com/office/drawing/2014/main" id="{728225DB-D677-4222-8944-E9CAD85278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xdr:col>
      <xdr:colOff>685799</xdr:colOff>
      <xdr:row>0</xdr:row>
      <xdr:rowOff>0</xdr:rowOff>
    </xdr:from>
    <xdr:to>
      <xdr:col>1</xdr:col>
      <xdr:colOff>1724025</xdr:colOff>
      <xdr:row>0</xdr:row>
      <xdr:rowOff>1144576</xdr:rowOff>
    </xdr:to>
    <xdr:pic>
      <xdr:nvPicPr>
        <xdr:cNvPr id="13" name="Picture 1" descr="A picture containing text&#10;&#10;Description automatically generated">
          <a:extLst>
            <a:ext uri="{FF2B5EF4-FFF2-40B4-BE49-F238E27FC236}">
              <a16:creationId xmlns:a16="http://schemas.microsoft.com/office/drawing/2014/main" id="{F422B6E3-3DCD-4A8E-9A6D-3281A575F212}"/>
            </a:ext>
          </a:extLst>
        </xdr:cNvPr>
        <xdr:cNvPicPr>
          <a:picLocks noChangeAspect="1"/>
        </xdr:cNvPicPr>
      </xdr:nvPicPr>
      <xdr:blipFill rotWithShape="1">
        <a:blip xmlns:r="http://schemas.openxmlformats.org/officeDocument/2006/relationships" r:embed="rId12" cstate="print">
          <a:extLst>
            <a:ext uri="{28A0092B-C50C-407E-A947-70E740481C1C}">
              <a14:useLocalDpi xmlns:a14="http://schemas.microsoft.com/office/drawing/2010/main" val="0"/>
            </a:ext>
          </a:extLst>
        </a:blip>
        <a:srcRect l="4807" t="4595" r="4648" b="5930"/>
        <a:stretch/>
      </xdr:blipFill>
      <xdr:spPr bwMode="auto">
        <a:xfrm>
          <a:off x="923924" y="0"/>
          <a:ext cx="1038226" cy="114457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69</xdr:row>
      <xdr:rowOff>0</xdr:rowOff>
    </xdr:from>
    <xdr:to>
      <xdr:col>4</xdr:col>
      <xdr:colOff>5774531</xdr:colOff>
      <xdr:row>74</xdr:row>
      <xdr:rowOff>130969</xdr:rowOff>
    </xdr:to>
    <xdr:graphicFrame macro="">
      <xdr:nvGraphicFramePr>
        <xdr:cNvPr id="14" name="Gráfico 13">
          <a:extLst>
            <a:ext uri="{FF2B5EF4-FFF2-40B4-BE49-F238E27FC236}">
              <a16:creationId xmlns:a16="http://schemas.microsoft.com/office/drawing/2014/main" id="{5E32BBE9-A9DC-4B40-9325-98CE23996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76</xdr:row>
      <xdr:rowOff>226218</xdr:rowOff>
    </xdr:from>
    <xdr:to>
      <xdr:col>4</xdr:col>
      <xdr:colOff>5905498</xdr:colOff>
      <xdr:row>83</xdr:row>
      <xdr:rowOff>23812</xdr:rowOff>
    </xdr:to>
    <xdr:graphicFrame macro="">
      <xdr:nvGraphicFramePr>
        <xdr:cNvPr id="15" name="Gráfico 14">
          <a:extLst>
            <a:ext uri="{FF2B5EF4-FFF2-40B4-BE49-F238E27FC236}">
              <a16:creationId xmlns:a16="http://schemas.microsoft.com/office/drawing/2014/main" id="{47D020A5-42DA-4EAB-BEFF-FAA8331A50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96</xdr:row>
      <xdr:rowOff>0</xdr:rowOff>
    </xdr:from>
    <xdr:to>
      <xdr:col>4</xdr:col>
      <xdr:colOff>5881687</xdr:colOff>
      <xdr:row>101</xdr:row>
      <xdr:rowOff>83344</xdr:rowOff>
    </xdr:to>
    <xdr:graphicFrame macro="">
      <xdr:nvGraphicFramePr>
        <xdr:cNvPr id="16" name="Gráfico 15">
          <a:extLst>
            <a:ext uri="{FF2B5EF4-FFF2-40B4-BE49-F238E27FC236}">
              <a16:creationId xmlns:a16="http://schemas.microsoft.com/office/drawing/2014/main" id="{3E5E0402-4CA3-4C1C-BFE5-39CCF99920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104</xdr:row>
      <xdr:rowOff>1</xdr:rowOff>
    </xdr:from>
    <xdr:to>
      <xdr:col>4</xdr:col>
      <xdr:colOff>5786437</xdr:colOff>
      <xdr:row>109</xdr:row>
      <xdr:rowOff>142875</xdr:rowOff>
    </xdr:to>
    <xdr:graphicFrame macro="">
      <xdr:nvGraphicFramePr>
        <xdr:cNvPr id="17" name="Gráfico 16">
          <a:extLst>
            <a:ext uri="{FF2B5EF4-FFF2-40B4-BE49-F238E27FC236}">
              <a16:creationId xmlns:a16="http://schemas.microsoft.com/office/drawing/2014/main" id="{3F7D984C-CDC5-4644-A74F-2917E6ACF9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126</xdr:row>
      <xdr:rowOff>0</xdr:rowOff>
    </xdr:from>
    <xdr:to>
      <xdr:col>4</xdr:col>
      <xdr:colOff>5941218</xdr:colOff>
      <xdr:row>131</xdr:row>
      <xdr:rowOff>161925</xdr:rowOff>
    </xdr:to>
    <xdr:graphicFrame macro="">
      <xdr:nvGraphicFramePr>
        <xdr:cNvPr id="18" name="Gráfico 17">
          <a:extLst>
            <a:ext uri="{FF2B5EF4-FFF2-40B4-BE49-F238E27FC236}">
              <a16:creationId xmlns:a16="http://schemas.microsoft.com/office/drawing/2014/main" id="{B0D3B36D-43F6-47E3-B5B1-D3E81216D3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134</xdr:row>
      <xdr:rowOff>0</xdr:rowOff>
    </xdr:from>
    <xdr:to>
      <xdr:col>4</xdr:col>
      <xdr:colOff>5881687</xdr:colOff>
      <xdr:row>139</xdr:row>
      <xdr:rowOff>161925</xdr:rowOff>
    </xdr:to>
    <xdr:graphicFrame macro="">
      <xdr:nvGraphicFramePr>
        <xdr:cNvPr id="19" name="Gráfico 18">
          <a:extLst>
            <a:ext uri="{FF2B5EF4-FFF2-40B4-BE49-F238E27FC236}">
              <a16:creationId xmlns:a16="http://schemas.microsoft.com/office/drawing/2014/main" id="{7CD43A49-2339-4A76-A668-7E8D7030B5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48491</xdr:colOff>
      <xdr:row>11</xdr:row>
      <xdr:rowOff>48490</xdr:rowOff>
    </xdr:from>
    <xdr:to>
      <xdr:col>4</xdr:col>
      <xdr:colOff>5607843</xdr:colOff>
      <xdr:row>18</xdr:row>
      <xdr:rowOff>154781</xdr:rowOff>
    </xdr:to>
    <xdr:graphicFrame macro="">
      <xdr:nvGraphicFramePr>
        <xdr:cNvPr id="20" name="Gráfico 19">
          <a:extLst>
            <a:ext uri="{FF2B5EF4-FFF2-40B4-BE49-F238E27FC236}">
              <a16:creationId xmlns:a16="http://schemas.microsoft.com/office/drawing/2014/main" id="{74BCC6D5-2ECF-42B4-AD38-455F22B1EC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1104900</xdr:colOff>
      <xdr:row>0</xdr:row>
      <xdr:rowOff>0</xdr:rowOff>
    </xdr:from>
    <xdr:to>
      <xdr:col>1</xdr:col>
      <xdr:colOff>2162176</xdr:colOff>
      <xdr:row>0</xdr:row>
      <xdr:rowOff>1165577</xdr:rowOff>
    </xdr:to>
    <xdr:pic>
      <xdr:nvPicPr>
        <xdr:cNvPr id="21" name="Picture 1" descr="A picture containing text&#10;&#10;Description automatically generated">
          <a:extLst>
            <a:ext uri="{FF2B5EF4-FFF2-40B4-BE49-F238E27FC236}">
              <a16:creationId xmlns:a16="http://schemas.microsoft.com/office/drawing/2014/main" id="{4D2A9E5B-21B6-4C5E-8043-76D25CB1977B}"/>
            </a:ext>
          </a:extLst>
        </xdr:cNvPr>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l="4807" t="4595" r="4648" b="5930"/>
        <a:stretch/>
      </xdr:blipFill>
      <xdr:spPr bwMode="auto">
        <a:xfrm>
          <a:off x="1343025" y="0"/>
          <a:ext cx="1057276" cy="1165577"/>
        </a:xfrm>
        <a:prstGeom prst="rect">
          <a:avLst/>
        </a:prstGeom>
        <a:noFill/>
        <a:ln>
          <a:noFill/>
        </a:ln>
        <a:extLst>
          <a:ext uri="{53640926-AAD7-44D8-BBD7-CCE9431645EC}">
            <a14:shadowObscured xmlns:a14="http://schemas.microsoft.com/office/drawing/2010/main"/>
          </a:ext>
        </a:extLst>
      </xdr:spPr>
    </xdr:pic>
    <xdr:clientData/>
  </xdr:twoCellAnchor>
  <xdr:twoCellAnchor>
    <xdr:from>
      <xdr:col>4</xdr:col>
      <xdr:colOff>71437</xdr:colOff>
      <xdr:row>23</xdr:row>
      <xdr:rowOff>130969</xdr:rowOff>
    </xdr:from>
    <xdr:to>
      <xdr:col>4</xdr:col>
      <xdr:colOff>5881687</xdr:colOff>
      <xdr:row>30</xdr:row>
      <xdr:rowOff>285750</xdr:rowOff>
    </xdr:to>
    <xdr:graphicFrame macro="">
      <xdr:nvGraphicFramePr>
        <xdr:cNvPr id="22" name="Gráfico 21">
          <a:extLst>
            <a:ext uri="{FF2B5EF4-FFF2-40B4-BE49-F238E27FC236}">
              <a16:creationId xmlns:a16="http://schemas.microsoft.com/office/drawing/2014/main" id="{8776424E-332D-4966-B43D-96CA8419EA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71437</xdr:colOff>
      <xdr:row>31</xdr:row>
      <xdr:rowOff>83344</xdr:rowOff>
    </xdr:from>
    <xdr:to>
      <xdr:col>4</xdr:col>
      <xdr:colOff>5893592</xdr:colOff>
      <xdr:row>38</xdr:row>
      <xdr:rowOff>381000</xdr:rowOff>
    </xdr:to>
    <xdr:graphicFrame macro="">
      <xdr:nvGraphicFramePr>
        <xdr:cNvPr id="23" name="Gráfico 22">
          <a:extLst>
            <a:ext uri="{FF2B5EF4-FFF2-40B4-BE49-F238E27FC236}">
              <a16:creationId xmlns:a16="http://schemas.microsoft.com/office/drawing/2014/main" id="{DBD35DEC-0DE1-48A3-A52B-103D074017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95249</xdr:colOff>
      <xdr:row>39</xdr:row>
      <xdr:rowOff>119062</xdr:rowOff>
    </xdr:from>
    <xdr:to>
      <xdr:col>4</xdr:col>
      <xdr:colOff>5869780</xdr:colOff>
      <xdr:row>46</xdr:row>
      <xdr:rowOff>428625</xdr:rowOff>
    </xdr:to>
    <xdr:graphicFrame macro="">
      <xdr:nvGraphicFramePr>
        <xdr:cNvPr id="24" name="Gráfico 23">
          <a:extLst>
            <a:ext uri="{FF2B5EF4-FFF2-40B4-BE49-F238E27FC236}">
              <a16:creationId xmlns:a16="http://schemas.microsoft.com/office/drawing/2014/main" id="{8F4CDC43-2E36-45F6-A5BE-DC3F75E388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107156</xdr:colOff>
      <xdr:row>47</xdr:row>
      <xdr:rowOff>95249</xdr:rowOff>
    </xdr:from>
    <xdr:to>
      <xdr:col>4</xdr:col>
      <xdr:colOff>5917405</xdr:colOff>
      <xdr:row>54</xdr:row>
      <xdr:rowOff>559593</xdr:rowOff>
    </xdr:to>
    <xdr:graphicFrame macro="">
      <xdr:nvGraphicFramePr>
        <xdr:cNvPr id="25" name="Gráfico 24">
          <a:extLst>
            <a:ext uri="{FF2B5EF4-FFF2-40B4-BE49-F238E27FC236}">
              <a16:creationId xmlns:a16="http://schemas.microsoft.com/office/drawing/2014/main" id="{CDA7D942-CCE6-481D-8879-4BFF6617F0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69</xdr:row>
      <xdr:rowOff>0</xdr:rowOff>
    </xdr:from>
    <xdr:to>
      <xdr:col>4</xdr:col>
      <xdr:colOff>5774531</xdr:colOff>
      <xdr:row>74</xdr:row>
      <xdr:rowOff>130969</xdr:rowOff>
    </xdr:to>
    <xdr:graphicFrame macro="">
      <xdr:nvGraphicFramePr>
        <xdr:cNvPr id="2" name="Gráfico 1">
          <a:extLst>
            <a:ext uri="{FF2B5EF4-FFF2-40B4-BE49-F238E27FC236}">
              <a16:creationId xmlns:a16="http://schemas.microsoft.com/office/drawing/2014/main" id="{9C41BE19-8EC8-4322-A465-42E58F9704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76</xdr:row>
      <xdr:rowOff>226218</xdr:rowOff>
    </xdr:from>
    <xdr:to>
      <xdr:col>4</xdr:col>
      <xdr:colOff>5905498</xdr:colOff>
      <xdr:row>83</xdr:row>
      <xdr:rowOff>23812</xdr:rowOff>
    </xdr:to>
    <xdr:graphicFrame macro="">
      <xdr:nvGraphicFramePr>
        <xdr:cNvPr id="3" name="Gráfico 2">
          <a:extLst>
            <a:ext uri="{FF2B5EF4-FFF2-40B4-BE49-F238E27FC236}">
              <a16:creationId xmlns:a16="http://schemas.microsoft.com/office/drawing/2014/main" id="{D5326029-783F-45E6-BF20-D545D627A2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96</xdr:row>
      <xdr:rowOff>0</xdr:rowOff>
    </xdr:from>
    <xdr:to>
      <xdr:col>4</xdr:col>
      <xdr:colOff>5881687</xdr:colOff>
      <xdr:row>101</xdr:row>
      <xdr:rowOff>83344</xdr:rowOff>
    </xdr:to>
    <xdr:graphicFrame macro="">
      <xdr:nvGraphicFramePr>
        <xdr:cNvPr id="4" name="Gráfico 3">
          <a:extLst>
            <a:ext uri="{FF2B5EF4-FFF2-40B4-BE49-F238E27FC236}">
              <a16:creationId xmlns:a16="http://schemas.microsoft.com/office/drawing/2014/main" id="{D717D25F-BC91-41E6-A9FB-F895FA2DB3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104</xdr:row>
      <xdr:rowOff>1</xdr:rowOff>
    </xdr:from>
    <xdr:to>
      <xdr:col>4</xdr:col>
      <xdr:colOff>5786437</xdr:colOff>
      <xdr:row>109</xdr:row>
      <xdr:rowOff>142875</xdr:rowOff>
    </xdr:to>
    <xdr:graphicFrame macro="">
      <xdr:nvGraphicFramePr>
        <xdr:cNvPr id="5" name="Gráfico 4">
          <a:extLst>
            <a:ext uri="{FF2B5EF4-FFF2-40B4-BE49-F238E27FC236}">
              <a16:creationId xmlns:a16="http://schemas.microsoft.com/office/drawing/2014/main" id="{8ADFA360-9714-41C8-9A34-FDB4E009B9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126</xdr:row>
      <xdr:rowOff>0</xdr:rowOff>
    </xdr:from>
    <xdr:to>
      <xdr:col>4</xdr:col>
      <xdr:colOff>5941218</xdr:colOff>
      <xdr:row>131</xdr:row>
      <xdr:rowOff>161925</xdr:rowOff>
    </xdr:to>
    <xdr:graphicFrame macro="">
      <xdr:nvGraphicFramePr>
        <xdr:cNvPr id="6" name="Gráfico 5">
          <a:extLst>
            <a:ext uri="{FF2B5EF4-FFF2-40B4-BE49-F238E27FC236}">
              <a16:creationId xmlns:a16="http://schemas.microsoft.com/office/drawing/2014/main" id="{938B05F1-3795-4F9E-ACCF-0D031583C7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134</xdr:row>
      <xdr:rowOff>0</xdr:rowOff>
    </xdr:from>
    <xdr:to>
      <xdr:col>4</xdr:col>
      <xdr:colOff>5881687</xdr:colOff>
      <xdr:row>139</xdr:row>
      <xdr:rowOff>161925</xdr:rowOff>
    </xdr:to>
    <xdr:graphicFrame macro="">
      <xdr:nvGraphicFramePr>
        <xdr:cNvPr id="7" name="Gráfico 6">
          <a:extLst>
            <a:ext uri="{FF2B5EF4-FFF2-40B4-BE49-F238E27FC236}">
              <a16:creationId xmlns:a16="http://schemas.microsoft.com/office/drawing/2014/main" id="{C49CE9DA-E4EE-4220-965C-32B73A5DC5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48491</xdr:colOff>
      <xdr:row>11</xdr:row>
      <xdr:rowOff>48490</xdr:rowOff>
    </xdr:from>
    <xdr:to>
      <xdr:col>4</xdr:col>
      <xdr:colOff>5607843</xdr:colOff>
      <xdr:row>18</xdr:row>
      <xdr:rowOff>154781</xdr:rowOff>
    </xdr:to>
    <xdr:graphicFrame macro="">
      <xdr:nvGraphicFramePr>
        <xdr:cNvPr id="8" name="Gráfico 7">
          <a:extLst>
            <a:ext uri="{FF2B5EF4-FFF2-40B4-BE49-F238E27FC236}">
              <a16:creationId xmlns:a16="http://schemas.microsoft.com/office/drawing/2014/main" id="{5C843D54-1121-44E4-8FEB-71A4908F14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1590675</xdr:colOff>
      <xdr:row>0</xdr:row>
      <xdr:rowOff>0</xdr:rowOff>
    </xdr:from>
    <xdr:to>
      <xdr:col>1</xdr:col>
      <xdr:colOff>2657475</xdr:colOff>
      <xdr:row>0</xdr:row>
      <xdr:rowOff>1176077</xdr:rowOff>
    </xdr:to>
    <xdr:pic>
      <xdr:nvPicPr>
        <xdr:cNvPr id="9" name="Picture 1" descr="A picture containing text&#10;&#10;Description automatically generated">
          <a:extLst>
            <a:ext uri="{FF2B5EF4-FFF2-40B4-BE49-F238E27FC236}">
              <a16:creationId xmlns:a16="http://schemas.microsoft.com/office/drawing/2014/main" id="{C0575B48-22CC-4086-BD07-55BECD74BF11}"/>
            </a:ext>
          </a:extLst>
        </xdr:cNvPr>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l="4807" t="4595" r="4648" b="5930"/>
        <a:stretch/>
      </xdr:blipFill>
      <xdr:spPr bwMode="auto">
        <a:xfrm>
          <a:off x="1752600" y="0"/>
          <a:ext cx="1066800" cy="1176077"/>
        </a:xfrm>
        <a:prstGeom prst="rect">
          <a:avLst/>
        </a:prstGeom>
        <a:noFill/>
        <a:ln>
          <a:noFill/>
        </a:ln>
        <a:extLst>
          <a:ext uri="{53640926-AAD7-44D8-BBD7-CCE9431645EC}">
            <a14:shadowObscured xmlns:a14="http://schemas.microsoft.com/office/drawing/2010/main"/>
          </a:ext>
        </a:extLst>
      </xdr:spPr>
    </xdr:pic>
    <xdr:clientData/>
  </xdr:twoCellAnchor>
  <xdr:twoCellAnchor>
    <xdr:from>
      <xdr:col>4</xdr:col>
      <xdr:colOff>71437</xdr:colOff>
      <xdr:row>23</xdr:row>
      <xdr:rowOff>130969</xdr:rowOff>
    </xdr:from>
    <xdr:to>
      <xdr:col>4</xdr:col>
      <xdr:colOff>5881687</xdr:colOff>
      <xdr:row>30</xdr:row>
      <xdr:rowOff>285750</xdr:rowOff>
    </xdr:to>
    <xdr:graphicFrame macro="">
      <xdr:nvGraphicFramePr>
        <xdr:cNvPr id="10" name="Gráfico 9">
          <a:extLst>
            <a:ext uri="{FF2B5EF4-FFF2-40B4-BE49-F238E27FC236}">
              <a16:creationId xmlns:a16="http://schemas.microsoft.com/office/drawing/2014/main" id="{7F3E5B70-0A67-49CC-B1D7-2806597FD5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71437</xdr:colOff>
      <xdr:row>31</xdr:row>
      <xdr:rowOff>83344</xdr:rowOff>
    </xdr:from>
    <xdr:to>
      <xdr:col>4</xdr:col>
      <xdr:colOff>5893592</xdr:colOff>
      <xdr:row>38</xdr:row>
      <xdr:rowOff>381000</xdr:rowOff>
    </xdr:to>
    <xdr:graphicFrame macro="">
      <xdr:nvGraphicFramePr>
        <xdr:cNvPr id="11" name="Gráfico 10">
          <a:extLst>
            <a:ext uri="{FF2B5EF4-FFF2-40B4-BE49-F238E27FC236}">
              <a16:creationId xmlns:a16="http://schemas.microsoft.com/office/drawing/2014/main" id="{DE308B45-A765-4507-B914-1E1DF80615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95249</xdr:colOff>
      <xdr:row>39</xdr:row>
      <xdr:rowOff>119062</xdr:rowOff>
    </xdr:from>
    <xdr:to>
      <xdr:col>4</xdr:col>
      <xdr:colOff>5869780</xdr:colOff>
      <xdr:row>46</xdr:row>
      <xdr:rowOff>428625</xdr:rowOff>
    </xdr:to>
    <xdr:graphicFrame macro="">
      <xdr:nvGraphicFramePr>
        <xdr:cNvPr id="12" name="Gráfico 11">
          <a:extLst>
            <a:ext uri="{FF2B5EF4-FFF2-40B4-BE49-F238E27FC236}">
              <a16:creationId xmlns:a16="http://schemas.microsoft.com/office/drawing/2014/main" id="{BF2E6A92-51C8-4FB6-B43A-44F3D2FD5C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107156</xdr:colOff>
      <xdr:row>47</xdr:row>
      <xdr:rowOff>95249</xdr:rowOff>
    </xdr:from>
    <xdr:to>
      <xdr:col>4</xdr:col>
      <xdr:colOff>5917405</xdr:colOff>
      <xdr:row>54</xdr:row>
      <xdr:rowOff>559593</xdr:rowOff>
    </xdr:to>
    <xdr:graphicFrame macro="">
      <xdr:nvGraphicFramePr>
        <xdr:cNvPr id="13" name="Gráfico 12">
          <a:extLst>
            <a:ext uri="{FF2B5EF4-FFF2-40B4-BE49-F238E27FC236}">
              <a16:creationId xmlns:a16="http://schemas.microsoft.com/office/drawing/2014/main" id="{72588C1C-4A86-4ECE-92A9-35EE46655D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WIN-OOEKBC5GBOF\Sync.1\hpichardo\Downloads\enero-marzo.xlsx" TargetMode="External"/><Relationship Id="rId1" Type="http://schemas.openxmlformats.org/officeDocument/2006/relationships/externalLinkPath" Target="enero-marz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WIN-OOEKBC5GBOF\Sync.1\hpichardo\Downloads\abril-junio.xlsx" TargetMode="External"/><Relationship Id="rId1" Type="http://schemas.openxmlformats.org/officeDocument/2006/relationships/externalLinkPath" Target="abril-junio.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WIN-OOEKBC5GBOF\Sync.1\hpichardo\Downloads\file.xlsx" TargetMode="External"/><Relationship Id="rId1" Type="http://schemas.openxmlformats.org/officeDocument/2006/relationships/externalLinkPath" Target="file.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WIN-OOEKBC5GBOF\Sync.1\hpichardo\Downloads\file%20(1).xlsx" TargetMode="External"/><Relationship Id="rId1" Type="http://schemas.openxmlformats.org/officeDocument/2006/relationships/externalLinkPath" Target="file%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ne. - Mar. 2023"/>
      <sheetName val="Calculos Generales"/>
      <sheetName val="Resumen de Resultados"/>
      <sheetName val="Calculos Indicadores"/>
    </sheetNames>
    <sheetDataSet>
      <sheetData sheetId="0">
        <row r="71">
          <cell r="B71" t="str">
            <v>Programado</v>
          </cell>
          <cell r="C71">
            <v>141170203.30000001</v>
          </cell>
        </row>
        <row r="73">
          <cell r="B73" t="str">
            <v>Ejecutado</v>
          </cell>
          <cell r="C73">
            <v>154477969.72</v>
          </cell>
        </row>
        <row r="79">
          <cell r="B79" t="str">
            <v>Programado</v>
          </cell>
          <cell r="C79">
            <v>42579</v>
          </cell>
        </row>
        <row r="81">
          <cell r="B81" t="str">
            <v>Ejecutado</v>
          </cell>
          <cell r="C81">
            <v>77458</v>
          </cell>
        </row>
        <row r="98">
          <cell r="B98" t="str">
            <v>Programado</v>
          </cell>
          <cell r="C98">
            <v>24365290.149999999</v>
          </cell>
        </row>
        <row r="100">
          <cell r="B100" t="str">
            <v>Ejecutado</v>
          </cell>
          <cell r="C100">
            <v>26218097.09</v>
          </cell>
        </row>
        <row r="106">
          <cell r="B106" t="str">
            <v>Programado</v>
          </cell>
          <cell r="C106">
            <v>537</v>
          </cell>
        </row>
        <row r="108">
          <cell r="B108" t="str">
            <v>Ejecutado</v>
          </cell>
          <cell r="C108">
            <v>504</v>
          </cell>
        </row>
        <row r="126">
          <cell r="B126" t="str">
            <v>Programado</v>
          </cell>
          <cell r="C126">
            <v>34139753.369999997</v>
          </cell>
        </row>
        <row r="128">
          <cell r="B128" t="str">
            <v>Ejecutado</v>
          </cell>
          <cell r="C128">
            <v>34675389.079999998</v>
          </cell>
        </row>
        <row r="134">
          <cell r="B134" t="str">
            <v>Programado</v>
          </cell>
          <cell r="C134">
            <v>344</v>
          </cell>
        </row>
        <row r="136">
          <cell r="B136" t="str">
            <v>Ejecutado</v>
          </cell>
          <cell r="C136">
            <v>346</v>
          </cell>
        </row>
      </sheetData>
      <sheetData sheetId="1">
        <row r="3">
          <cell r="E3" t="str">
            <v>Meta 2023</v>
          </cell>
          <cell r="F3" t="str">
            <v>T1</v>
          </cell>
          <cell r="G3" t="str">
            <v>T2</v>
          </cell>
          <cell r="H3" t="str">
            <v>T3</v>
          </cell>
          <cell r="I3" t="str">
            <v>T4</v>
          </cell>
        </row>
        <row r="4">
          <cell r="E4">
            <v>0.7</v>
          </cell>
          <cell r="F4">
            <v>0.66607856157736123</v>
          </cell>
        </row>
        <row r="5">
          <cell r="E5">
            <v>0.28000000000000003</v>
          </cell>
          <cell r="F5">
            <v>0.14941176470588236</v>
          </cell>
        </row>
        <row r="6">
          <cell r="E6">
            <v>0.56999999999999995</v>
          </cell>
          <cell r="F6">
            <v>0.88293650793650791</v>
          </cell>
        </row>
        <row r="7">
          <cell r="E7">
            <v>0.16</v>
          </cell>
          <cell r="F7">
            <v>2.1567014549380495E-2</v>
          </cell>
        </row>
        <row r="22">
          <cell r="B22" t="str">
            <v>Ejecutado</v>
          </cell>
          <cell r="C22">
            <v>215371455.88999999</v>
          </cell>
        </row>
        <row r="23">
          <cell r="B23" t="str">
            <v>Vigente</v>
          </cell>
          <cell r="C23">
            <v>1167387478</v>
          </cell>
        </row>
        <row r="24">
          <cell r="B24" t="str">
            <v>Inicial</v>
          </cell>
          <cell r="C24">
            <v>1167387478</v>
          </cell>
        </row>
        <row r="33">
          <cell r="C33">
            <v>154477969.72</v>
          </cell>
          <cell r="D33">
            <v>141170203.30000001</v>
          </cell>
        </row>
        <row r="34">
          <cell r="C34">
            <v>26218097.09</v>
          </cell>
          <cell r="D34">
            <v>24365290.149999999</v>
          </cell>
        </row>
        <row r="35">
          <cell r="C35">
            <v>34675389.079999998</v>
          </cell>
          <cell r="D35">
            <v>34139753.369999997</v>
          </cell>
        </row>
        <row r="41">
          <cell r="C41">
            <v>77458</v>
          </cell>
          <cell r="D41">
            <v>42579</v>
          </cell>
        </row>
        <row r="42">
          <cell r="C42">
            <v>504</v>
          </cell>
          <cell r="D42">
            <v>537</v>
          </cell>
        </row>
        <row r="43">
          <cell r="C43">
            <v>346</v>
          </cell>
          <cell r="D43">
            <v>344</v>
          </cell>
        </row>
      </sheetData>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bril - Junio 2023"/>
      <sheetName val="Calculos Generales"/>
      <sheetName val="Resumen de Resultados"/>
      <sheetName val="Calculos"/>
    </sheetNames>
    <sheetDataSet>
      <sheetData sheetId="0">
        <row r="71">
          <cell r="B71" t="str">
            <v>Programado</v>
          </cell>
          <cell r="C71">
            <v>154825823.88</v>
          </cell>
        </row>
        <row r="73">
          <cell r="B73" t="str">
            <v>Ejecutado</v>
          </cell>
          <cell r="C73">
            <v>171860064.13</v>
          </cell>
        </row>
        <row r="79">
          <cell r="B79" t="str">
            <v>Programado</v>
          </cell>
          <cell r="C79">
            <v>47061</v>
          </cell>
        </row>
        <row r="81">
          <cell r="B81" t="str">
            <v>Ejecutado</v>
          </cell>
          <cell r="C81">
            <v>69964</v>
          </cell>
        </row>
        <row r="98">
          <cell r="B98" t="str">
            <v>Programado</v>
          </cell>
          <cell r="C98">
            <v>26947145.73</v>
          </cell>
        </row>
        <row r="100">
          <cell r="B100" t="str">
            <v>Ejecutado</v>
          </cell>
          <cell r="C100">
            <v>24804140</v>
          </cell>
        </row>
        <row r="106">
          <cell r="B106" t="str">
            <v>Programado</v>
          </cell>
          <cell r="C106">
            <v>537</v>
          </cell>
        </row>
        <row r="108">
          <cell r="B108" t="str">
            <v>Ejecutado</v>
          </cell>
          <cell r="C108">
            <v>527</v>
          </cell>
        </row>
        <row r="128">
          <cell r="B128" t="str">
            <v>Programado</v>
          </cell>
          <cell r="C128">
            <v>34139753.369999997</v>
          </cell>
        </row>
        <row r="130">
          <cell r="B130" t="str">
            <v>Ejecutado</v>
          </cell>
          <cell r="C130">
            <v>35976929.140000001</v>
          </cell>
        </row>
        <row r="136">
          <cell r="B136" t="str">
            <v>Programado</v>
          </cell>
          <cell r="C136">
            <v>344</v>
          </cell>
        </row>
        <row r="138">
          <cell r="B138" t="str">
            <v>Ejecutado</v>
          </cell>
          <cell r="C138">
            <v>357</v>
          </cell>
        </row>
      </sheetData>
      <sheetData sheetId="1">
        <row r="3">
          <cell r="E3" t="str">
            <v>Meta 2023</v>
          </cell>
          <cell r="F3" t="str">
            <v>T1</v>
          </cell>
          <cell r="G3" t="str">
            <v>T2</v>
          </cell>
        </row>
        <row r="4">
          <cell r="E4">
            <v>0.7</v>
          </cell>
          <cell r="F4">
            <v>0.66578444393030234</v>
          </cell>
          <cell r="G4">
            <v>0.66779361948031246</v>
          </cell>
        </row>
        <row r="5">
          <cell r="E5">
            <v>0.28000000000000003</v>
          </cell>
          <cell r="F5">
            <v>0.14941176470588236</v>
          </cell>
          <cell r="G5">
            <v>9.6153846153846159E-2</v>
          </cell>
        </row>
        <row r="6">
          <cell r="E6">
            <v>0.56999999999999995</v>
          </cell>
          <cell r="F6">
            <v>0.88293650793650791</v>
          </cell>
          <cell r="G6">
            <v>0.94117647058823528</v>
          </cell>
        </row>
        <row r="7">
          <cell r="E7">
            <v>0.16</v>
          </cell>
          <cell r="F7">
            <v>2.1695542645622332E-2</v>
          </cell>
          <cell r="G7">
            <v>7.50842564809943E-3</v>
          </cell>
        </row>
        <row r="22">
          <cell r="B22" t="str">
            <v>Ejecutado</v>
          </cell>
          <cell r="C22">
            <v>450320833</v>
          </cell>
        </row>
        <row r="23">
          <cell r="B23" t="str">
            <v>Vigente</v>
          </cell>
          <cell r="C23">
            <v>1167387478</v>
          </cell>
        </row>
        <row r="24">
          <cell r="B24" t="str">
            <v>Inicial</v>
          </cell>
          <cell r="C24">
            <v>1167387478</v>
          </cell>
        </row>
        <row r="33">
          <cell r="C33">
            <v>171860064.13</v>
          </cell>
          <cell r="D33">
            <v>154825823.88</v>
          </cell>
        </row>
        <row r="34">
          <cell r="C34">
            <v>24804140</v>
          </cell>
          <cell r="D34">
            <v>26947145.73</v>
          </cell>
        </row>
        <row r="35">
          <cell r="C35">
            <v>35976929.140000001</v>
          </cell>
          <cell r="D35">
            <v>34139753.369999997</v>
          </cell>
        </row>
        <row r="41">
          <cell r="C41">
            <v>69964</v>
          </cell>
          <cell r="D41">
            <v>47061</v>
          </cell>
        </row>
        <row r="42">
          <cell r="C42">
            <v>527</v>
          </cell>
          <cell r="D42">
            <v>537</v>
          </cell>
        </row>
        <row r="43">
          <cell r="C43">
            <v>357</v>
          </cell>
          <cell r="D43">
            <v>344</v>
          </cell>
        </row>
      </sheetData>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Jul. - Sept. 2023"/>
      <sheetName val="Calculos Generales"/>
      <sheetName val="Resumen de Resultados"/>
      <sheetName val="Calculos"/>
    </sheetNames>
    <sheetDataSet>
      <sheetData sheetId="0">
        <row r="71">
          <cell r="B71" t="str">
            <v>Programado</v>
          </cell>
          <cell r="C71">
            <v>199849729.55000001</v>
          </cell>
        </row>
        <row r="73">
          <cell r="B73" t="str">
            <v>Ejecutado</v>
          </cell>
          <cell r="C73">
            <v>531695250.98000002</v>
          </cell>
        </row>
        <row r="79">
          <cell r="B79" t="str">
            <v>Programado</v>
          </cell>
          <cell r="C79">
            <v>53785</v>
          </cell>
        </row>
        <row r="81">
          <cell r="B81" t="str">
            <v>Ejecutado</v>
          </cell>
          <cell r="C81">
            <v>68839</v>
          </cell>
        </row>
        <row r="98">
          <cell r="B98" t="str">
            <v>Programado</v>
          </cell>
          <cell r="C98">
            <v>73963262.370000005</v>
          </cell>
        </row>
        <row r="100">
          <cell r="B100" t="str">
            <v>Ejecutado</v>
          </cell>
          <cell r="C100">
            <v>121344964.54000001</v>
          </cell>
        </row>
        <row r="106">
          <cell r="B106" t="str">
            <v>Programado</v>
          </cell>
          <cell r="C106">
            <v>537</v>
          </cell>
        </row>
        <row r="108">
          <cell r="B108" t="str">
            <v>Ejecutado</v>
          </cell>
          <cell r="C108">
            <v>544</v>
          </cell>
        </row>
        <row r="128">
          <cell r="B128" t="str">
            <v>Programado</v>
          </cell>
          <cell r="C128">
            <v>79316321.390000001</v>
          </cell>
        </row>
        <row r="130">
          <cell r="B130" t="str">
            <v>Ejecutado</v>
          </cell>
          <cell r="C130">
            <v>158503933.31999999</v>
          </cell>
        </row>
        <row r="136">
          <cell r="B136" t="str">
            <v>Programado</v>
          </cell>
          <cell r="C136">
            <v>344</v>
          </cell>
        </row>
        <row r="138">
          <cell r="B138" t="str">
            <v>Ejecutado</v>
          </cell>
          <cell r="C138">
            <v>359</v>
          </cell>
        </row>
      </sheetData>
      <sheetData sheetId="1">
        <row r="3">
          <cell r="E3" t="str">
            <v>Meta 2023</v>
          </cell>
          <cell r="F3" t="str">
            <v>T1</v>
          </cell>
          <cell r="G3" t="str">
            <v>T2</v>
          </cell>
          <cell r="H3" t="str">
            <v>T3</v>
          </cell>
        </row>
        <row r="4">
          <cell r="E4">
            <v>0.7</v>
          </cell>
          <cell r="F4">
            <v>0.66578444393030234</v>
          </cell>
          <cell r="G4">
            <v>0.66779361948031246</v>
          </cell>
          <cell r="H4">
            <v>0.66750606015111158</v>
          </cell>
        </row>
        <row r="5">
          <cell r="E5">
            <v>0.28000000000000003</v>
          </cell>
          <cell r="F5">
            <v>0.14941176470588236</v>
          </cell>
          <cell r="G5">
            <v>9.6153846153846159E-2</v>
          </cell>
          <cell r="H5">
            <v>0.12403100775193798</v>
          </cell>
        </row>
        <row r="6">
          <cell r="E6">
            <v>0.56999999999999995</v>
          </cell>
          <cell r="F6">
            <v>0.88293650793650791</v>
          </cell>
          <cell r="G6">
            <v>0.94117647058823528</v>
          </cell>
          <cell r="H6">
            <v>0.90441176470588236</v>
          </cell>
        </row>
        <row r="7">
          <cell r="E7">
            <v>0.16</v>
          </cell>
          <cell r="F7">
            <v>2.1695542645622332E-2</v>
          </cell>
          <cell r="G7">
            <v>7.50842564809943E-3</v>
          </cell>
          <cell r="H7">
            <v>9.0320529495072112E-3</v>
          </cell>
        </row>
        <row r="22">
          <cell r="B22" t="str">
            <v>Ejecutado</v>
          </cell>
          <cell r="C22">
            <v>811544148.84000003</v>
          </cell>
        </row>
        <row r="23">
          <cell r="B23" t="str">
            <v>Vigente</v>
          </cell>
          <cell r="C23">
            <v>1246388365</v>
          </cell>
        </row>
        <row r="24">
          <cell r="B24" t="str">
            <v>Inicial</v>
          </cell>
          <cell r="C24">
            <v>1167387478</v>
          </cell>
        </row>
        <row r="33">
          <cell r="C33">
            <v>531695250.98000002</v>
          </cell>
          <cell r="D33">
            <v>199849729.55000001</v>
          </cell>
        </row>
        <row r="34">
          <cell r="C34">
            <v>121344964.54000001</v>
          </cell>
          <cell r="D34">
            <v>73963262.370000005</v>
          </cell>
        </row>
        <row r="35">
          <cell r="C35">
            <v>158503933.31999999</v>
          </cell>
          <cell r="D35">
            <v>79316321.390000001</v>
          </cell>
        </row>
        <row r="41">
          <cell r="C41">
            <v>68839</v>
          </cell>
          <cell r="D41">
            <v>53785</v>
          </cell>
        </row>
        <row r="42">
          <cell r="C42">
            <v>544</v>
          </cell>
          <cell r="D42">
            <v>537</v>
          </cell>
        </row>
        <row r="43">
          <cell r="C43">
            <v>359</v>
          </cell>
          <cell r="D43">
            <v>344</v>
          </cell>
        </row>
      </sheetData>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ct. - Dic. 2023"/>
      <sheetName val="Calculos Generales"/>
      <sheetName val="Resumen de Resultados"/>
      <sheetName val="Calculos"/>
    </sheetNames>
    <sheetDataSet>
      <sheetData sheetId="0">
        <row r="71">
          <cell r="B71" t="str">
            <v>Programado</v>
          </cell>
          <cell r="C71">
            <v>270610233.26999998</v>
          </cell>
        </row>
        <row r="73">
          <cell r="B73" t="str">
            <v>Ejecutado</v>
          </cell>
          <cell r="C73">
            <v>332698826.81999999</v>
          </cell>
        </row>
        <row r="79">
          <cell r="B79" t="str">
            <v>Programado</v>
          </cell>
          <cell r="C79">
            <v>80677</v>
          </cell>
        </row>
        <row r="81">
          <cell r="B81" t="str">
            <v>Ejecutado</v>
          </cell>
          <cell r="C81">
            <v>76964</v>
          </cell>
        </row>
        <row r="98">
          <cell r="B98" t="str">
            <v>Programado</v>
          </cell>
          <cell r="C98">
            <v>64855789.75</v>
          </cell>
        </row>
        <row r="100">
          <cell r="B100" t="str">
            <v>Ejecutado</v>
          </cell>
          <cell r="C100">
            <v>45727685.659999996</v>
          </cell>
        </row>
        <row r="106">
          <cell r="B106" t="str">
            <v>Programado</v>
          </cell>
          <cell r="C106">
            <v>537</v>
          </cell>
        </row>
        <row r="108">
          <cell r="B108" t="str">
            <v>Ejecutado</v>
          </cell>
          <cell r="C108">
            <v>527</v>
          </cell>
        </row>
        <row r="128">
          <cell r="B128" t="str">
            <v>Programado</v>
          </cell>
          <cell r="C128">
            <v>63204171.869999997</v>
          </cell>
        </row>
        <row r="130">
          <cell r="B130" t="str">
            <v>Ejecutado</v>
          </cell>
          <cell r="C130">
            <v>52012310.549999997</v>
          </cell>
        </row>
        <row r="136">
          <cell r="B136" t="str">
            <v>Programado</v>
          </cell>
          <cell r="C136">
            <v>344</v>
          </cell>
        </row>
        <row r="138">
          <cell r="B138" t="str">
            <v>Ejecutado</v>
          </cell>
          <cell r="C138">
            <v>355</v>
          </cell>
        </row>
      </sheetData>
      <sheetData sheetId="1">
        <row r="3">
          <cell r="E3" t="str">
            <v>Meta 2023</v>
          </cell>
          <cell r="F3" t="str">
            <v>T1</v>
          </cell>
          <cell r="G3" t="str">
            <v>T2</v>
          </cell>
          <cell r="H3" t="str">
            <v>T3</v>
          </cell>
          <cell r="I3" t="str">
            <v>T4</v>
          </cell>
        </row>
        <row r="4">
          <cell r="E4">
            <v>0.7</v>
          </cell>
          <cell r="F4">
            <v>0.66578444393030234</v>
          </cell>
          <cell r="G4">
            <v>0.66779361948031246</v>
          </cell>
          <cell r="H4">
            <v>0.66750606015111158</v>
          </cell>
          <cell r="I4">
            <v>0.66668119258082692</v>
          </cell>
        </row>
        <row r="5">
          <cell r="E5">
            <v>0.28000000000000003</v>
          </cell>
          <cell r="F5">
            <v>0.14941176470588236</v>
          </cell>
          <cell r="G5">
            <v>9.6153846153846159E-2</v>
          </cell>
          <cell r="H5">
            <v>0.12403100775193798</v>
          </cell>
          <cell r="I5">
            <v>0.10884353741496598</v>
          </cell>
        </row>
        <row r="6">
          <cell r="E6">
            <v>0.56999999999999995</v>
          </cell>
          <cell r="F6">
            <v>0.88293650793650791</v>
          </cell>
          <cell r="G6">
            <v>0.94117647058823528</v>
          </cell>
          <cell r="H6">
            <v>0.90441176470588236</v>
          </cell>
          <cell r="I6">
            <v>0.89563567362428842</v>
          </cell>
        </row>
        <row r="7">
          <cell r="E7">
            <v>0.16</v>
          </cell>
          <cell r="F7">
            <v>2.1695542645622332E-2</v>
          </cell>
          <cell r="G7">
            <v>7.50842564809943E-3</v>
          </cell>
          <cell r="H7">
            <v>9.0320529495072112E-3</v>
          </cell>
          <cell r="I7">
            <v>9.1439361605814874E-3</v>
          </cell>
        </row>
        <row r="22">
          <cell r="B22" t="str">
            <v>Ejecutado</v>
          </cell>
          <cell r="C22">
            <v>1241703861.8699999</v>
          </cell>
        </row>
        <row r="23">
          <cell r="B23" t="str">
            <v>Vigente</v>
          </cell>
          <cell r="C23">
            <v>1251388367</v>
          </cell>
        </row>
        <row r="24">
          <cell r="B24" t="str">
            <v>Inicial</v>
          </cell>
          <cell r="C24">
            <v>1167387480</v>
          </cell>
        </row>
        <row r="33">
          <cell r="C33">
            <v>332698826.81999999</v>
          </cell>
          <cell r="D33">
            <v>270610233.26999998</v>
          </cell>
        </row>
        <row r="34">
          <cell r="C34">
            <v>45727685.659999996</v>
          </cell>
          <cell r="D34">
            <v>64855789.75</v>
          </cell>
        </row>
        <row r="35">
          <cell r="C35">
            <v>52012310.549999997</v>
          </cell>
          <cell r="D35">
            <v>63204171.869999997</v>
          </cell>
        </row>
        <row r="41">
          <cell r="C41">
            <v>76964</v>
          </cell>
          <cell r="D41">
            <v>80677</v>
          </cell>
        </row>
        <row r="42">
          <cell r="C42">
            <v>527</v>
          </cell>
          <cell r="D42">
            <v>537</v>
          </cell>
        </row>
        <row r="43">
          <cell r="C43">
            <v>355</v>
          </cell>
          <cell r="D43">
            <v>344</v>
          </cell>
        </row>
      </sheetData>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156"/>
  <sheetViews>
    <sheetView tabSelected="1" workbookViewId="0">
      <selection activeCell="B6" sqref="B6"/>
    </sheetView>
  </sheetViews>
  <sheetFormatPr baseColWidth="10" defaultColWidth="11.42578125" defaultRowHeight="12.75" x14ac:dyDescent="0.25"/>
  <cols>
    <col min="1" max="1" width="3.5703125" style="2" customWidth="1"/>
    <col min="2" max="2" width="46.5703125" style="7" customWidth="1"/>
    <col min="3" max="3" width="59" style="7" customWidth="1"/>
    <col min="4" max="4" width="1.42578125" style="7" customWidth="1"/>
    <col min="5" max="5" width="76.85546875" style="7" customWidth="1"/>
    <col min="6" max="6" width="2.140625" style="2" customWidth="1"/>
    <col min="7" max="16384" width="11.42578125" style="2"/>
  </cols>
  <sheetData>
    <row r="1" spans="2:5" s="1" customFormat="1" ht="55.5" customHeight="1" thickBot="1" x14ac:dyDescent="0.3">
      <c r="B1" s="55" t="s">
        <v>0</v>
      </c>
      <c r="C1" s="56"/>
      <c r="D1" s="56"/>
      <c r="E1" s="57"/>
    </row>
    <row r="2" spans="2:5" ht="18" customHeight="1" thickBot="1" x14ac:dyDescent="0.3">
      <c r="B2" s="37" t="s">
        <v>1</v>
      </c>
      <c r="C2" s="38"/>
      <c r="D2" s="38"/>
      <c r="E2" s="39"/>
    </row>
    <row r="3" spans="2:5" ht="18" customHeight="1" thickBot="1" x14ac:dyDescent="0.3">
      <c r="B3" s="58" t="s">
        <v>2</v>
      </c>
      <c r="C3" s="59"/>
      <c r="D3" s="59"/>
      <c r="E3" s="60"/>
    </row>
    <row r="4" spans="2:5" ht="25.5" customHeight="1" thickBot="1" x14ac:dyDescent="0.3">
      <c r="B4" s="3" t="s">
        <v>3</v>
      </c>
      <c r="C4" s="3" t="s">
        <v>4</v>
      </c>
      <c r="D4" s="4"/>
      <c r="E4" s="5" t="s">
        <v>5</v>
      </c>
    </row>
    <row r="5" spans="2:5" ht="25.5" customHeight="1" x14ac:dyDescent="0.25">
      <c r="B5" s="6" t="s">
        <v>6</v>
      </c>
      <c r="C5" s="6" t="s">
        <v>7</v>
      </c>
      <c r="E5" s="3" t="s">
        <v>8</v>
      </c>
    </row>
    <row r="6" spans="2:5" ht="25.5" customHeight="1" x14ac:dyDescent="0.25">
      <c r="B6" s="6" t="s">
        <v>9</v>
      </c>
      <c r="C6" s="6" t="s">
        <v>10</v>
      </c>
      <c r="E6" s="6"/>
    </row>
    <row r="7" spans="2:5" ht="25.5" customHeight="1" thickBot="1" x14ac:dyDescent="0.3">
      <c r="B7" s="6" t="s">
        <v>11</v>
      </c>
      <c r="C7" s="6" t="s">
        <v>12</v>
      </c>
      <c r="E7" s="18"/>
    </row>
    <row r="8" spans="2:5" ht="25.5" customHeight="1" x14ac:dyDescent="0.25">
      <c r="B8" s="6" t="s">
        <v>13</v>
      </c>
      <c r="C8" s="6" t="s">
        <v>14</v>
      </c>
      <c r="E8" s="3" t="s">
        <v>15</v>
      </c>
    </row>
    <row r="9" spans="2:5" ht="25.5" customHeight="1" x14ac:dyDescent="0.25">
      <c r="B9" s="6" t="s">
        <v>16</v>
      </c>
      <c r="C9" s="6" t="s">
        <v>17</v>
      </c>
      <c r="E9" s="6" t="s">
        <v>18</v>
      </c>
    </row>
    <row r="10" spans="2:5" ht="25.5" customHeight="1" thickBot="1" x14ac:dyDescent="0.3">
      <c r="B10" s="8" t="s">
        <v>19</v>
      </c>
      <c r="C10" s="8" t="s">
        <v>20</v>
      </c>
      <c r="D10" s="8"/>
      <c r="E10" s="8"/>
    </row>
    <row r="11" spans="2:5" ht="18" customHeight="1" thickBot="1" x14ac:dyDescent="0.3">
      <c r="B11" s="58" t="s">
        <v>21</v>
      </c>
      <c r="C11" s="59"/>
      <c r="D11" s="59"/>
      <c r="E11" s="60"/>
    </row>
    <row r="12" spans="2:5" ht="6" customHeight="1" x14ac:dyDescent="0.25">
      <c r="B12" s="6"/>
      <c r="C12" s="9"/>
      <c r="D12" s="31"/>
      <c r="E12" s="32" t="s">
        <v>22</v>
      </c>
    </row>
    <row r="13" spans="2:5" x14ac:dyDescent="0.25">
      <c r="B13" s="6" t="s">
        <v>23</v>
      </c>
      <c r="C13" s="10">
        <f>+'[1]Calculos Generales'!C24</f>
        <v>1167387478</v>
      </c>
      <c r="D13" s="31"/>
      <c r="E13" s="32"/>
    </row>
    <row r="14" spans="2:5" ht="6" customHeight="1" x14ac:dyDescent="0.25">
      <c r="B14" s="6"/>
      <c r="C14" s="9"/>
      <c r="D14" s="31"/>
      <c r="E14" s="32"/>
    </row>
    <row r="15" spans="2:5" x14ac:dyDescent="0.25">
      <c r="B15" s="6" t="s">
        <v>24</v>
      </c>
      <c r="C15" s="10">
        <f>+'[1]Calculos Generales'!C23</f>
        <v>1167387478</v>
      </c>
      <c r="D15" s="31"/>
      <c r="E15" s="32"/>
    </row>
    <row r="16" spans="2:5" ht="6" customHeight="1" x14ac:dyDescent="0.25">
      <c r="B16" s="6"/>
      <c r="C16" s="9"/>
      <c r="D16" s="31"/>
      <c r="E16" s="32"/>
    </row>
    <row r="17" spans="2:5" x14ac:dyDescent="0.25">
      <c r="B17" s="6" t="s">
        <v>25</v>
      </c>
      <c r="C17" s="10">
        <f>+'[1]Calculos Generales'!C22</f>
        <v>215371455.88999999</v>
      </c>
      <c r="D17" s="31"/>
      <c r="E17" s="32"/>
    </row>
    <row r="18" spans="2:5" ht="6" customHeight="1" x14ac:dyDescent="0.25">
      <c r="B18" s="6"/>
      <c r="C18" s="9"/>
      <c r="D18" s="31"/>
      <c r="E18" s="32"/>
    </row>
    <row r="19" spans="2:5" x14ac:dyDescent="0.25">
      <c r="B19" s="6" t="s">
        <v>26</v>
      </c>
      <c r="C19" s="15">
        <f>IFERROR(C17/C15,0)</f>
        <v>0.18449011998910611</v>
      </c>
      <c r="D19" s="31"/>
      <c r="E19" s="32"/>
    </row>
    <row r="20" spans="2:5" ht="13.5" customHeight="1" thickBot="1" x14ac:dyDescent="0.3">
      <c r="B20" s="6"/>
      <c r="C20" s="9"/>
      <c r="D20" s="31"/>
      <c r="E20" s="33"/>
    </row>
    <row r="21" spans="2:5" ht="15.6" customHeight="1" x14ac:dyDescent="0.25">
      <c r="B21" s="64" t="s">
        <v>27</v>
      </c>
      <c r="C21" s="65"/>
      <c r="D21" s="65"/>
      <c r="E21" s="66"/>
    </row>
    <row r="22" spans="2:5" ht="102.75" customHeight="1" thickBot="1" x14ac:dyDescent="0.3">
      <c r="B22" s="67" t="s">
        <v>28</v>
      </c>
      <c r="C22" s="68"/>
      <c r="D22" s="68"/>
      <c r="E22" s="69"/>
    </row>
    <row r="23" spans="2:5" ht="18" customHeight="1" thickBot="1" x14ac:dyDescent="0.3">
      <c r="B23" s="70" t="s">
        <v>29</v>
      </c>
      <c r="C23" s="70"/>
      <c r="D23" s="70"/>
      <c r="E23" s="70"/>
    </row>
    <row r="24" spans="2:5" ht="41.25" customHeight="1" x14ac:dyDescent="0.25">
      <c r="B24" s="6" t="s">
        <v>30</v>
      </c>
      <c r="C24" s="13" t="s">
        <v>31</v>
      </c>
      <c r="D24" s="31"/>
      <c r="E24" s="71" t="s">
        <v>32</v>
      </c>
    </row>
    <row r="25" spans="2:5" ht="28.5" customHeight="1" x14ac:dyDescent="0.25">
      <c r="B25" s="6" t="s">
        <v>33</v>
      </c>
      <c r="C25" s="13" t="s">
        <v>34</v>
      </c>
      <c r="D25" s="31"/>
      <c r="E25" s="32"/>
    </row>
    <row r="26" spans="2:5" ht="48" customHeight="1" x14ac:dyDescent="0.25">
      <c r="B26" s="6" t="s">
        <v>35</v>
      </c>
      <c r="C26" s="11" t="s">
        <v>36</v>
      </c>
      <c r="D26" s="31"/>
      <c r="E26" s="32"/>
    </row>
    <row r="27" spans="2:5" ht="16.5" customHeight="1" x14ac:dyDescent="0.25">
      <c r="B27" s="6" t="s">
        <v>37</v>
      </c>
      <c r="C27" s="13" t="s">
        <v>38</v>
      </c>
      <c r="D27" s="31"/>
      <c r="E27" s="32"/>
    </row>
    <row r="28" spans="2:5" ht="16.5" customHeight="1" x14ac:dyDescent="0.25">
      <c r="B28" s="6" t="s">
        <v>39</v>
      </c>
      <c r="C28" s="13" t="s">
        <v>40</v>
      </c>
      <c r="D28" s="31"/>
      <c r="E28" s="32"/>
    </row>
    <row r="29" spans="2:5" ht="16.5" customHeight="1" x14ac:dyDescent="0.25">
      <c r="B29" s="6" t="s">
        <v>41</v>
      </c>
      <c r="C29" s="12">
        <v>0.6</v>
      </c>
      <c r="D29" s="31"/>
      <c r="E29" s="32"/>
    </row>
    <row r="30" spans="2:5" ht="16.5" customHeight="1" x14ac:dyDescent="0.25">
      <c r="B30" s="6" t="s">
        <v>42</v>
      </c>
      <c r="C30" s="13">
        <v>2020</v>
      </c>
      <c r="D30" s="31"/>
      <c r="E30" s="32"/>
    </row>
    <row r="31" spans="2:5" ht="22.5" customHeight="1" thickBot="1" x14ac:dyDescent="0.3">
      <c r="B31" s="8" t="s">
        <v>43</v>
      </c>
      <c r="C31" s="8" t="s">
        <v>44</v>
      </c>
      <c r="D31" s="31"/>
      <c r="E31" s="33"/>
    </row>
    <row r="32" spans="2:5" ht="34.5" customHeight="1" x14ac:dyDescent="0.25">
      <c r="B32" s="6" t="s">
        <v>30</v>
      </c>
      <c r="C32" s="6" t="s">
        <v>45</v>
      </c>
      <c r="D32" s="72"/>
      <c r="E32" s="71" t="s">
        <v>32</v>
      </c>
    </row>
    <row r="33" spans="2:5" ht="32.25" customHeight="1" x14ac:dyDescent="0.25">
      <c r="B33" s="6" t="s">
        <v>33</v>
      </c>
      <c r="C33" s="13" t="s">
        <v>46</v>
      </c>
      <c r="D33" s="72"/>
      <c r="E33" s="32"/>
    </row>
    <row r="34" spans="2:5" ht="51.75" customHeight="1" x14ac:dyDescent="0.25">
      <c r="B34" s="6" t="s">
        <v>35</v>
      </c>
      <c r="C34" s="11" t="s">
        <v>47</v>
      </c>
      <c r="D34" s="72"/>
      <c r="E34" s="32"/>
    </row>
    <row r="35" spans="2:5" ht="16.5" customHeight="1" x14ac:dyDescent="0.25">
      <c r="B35" s="6" t="s">
        <v>37</v>
      </c>
      <c r="C35" s="13" t="s">
        <v>38</v>
      </c>
      <c r="D35" s="72"/>
      <c r="E35" s="32"/>
    </row>
    <row r="36" spans="2:5" ht="16.5" customHeight="1" x14ac:dyDescent="0.25">
      <c r="B36" s="6" t="s">
        <v>39</v>
      </c>
      <c r="C36" s="13" t="s">
        <v>40</v>
      </c>
      <c r="D36" s="72"/>
      <c r="E36" s="32"/>
    </row>
    <row r="37" spans="2:5" ht="16.5" customHeight="1" x14ac:dyDescent="0.25">
      <c r="B37" s="6" t="s">
        <v>41</v>
      </c>
      <c r="C37" s="12">
        <v>0.33</v>
      </c>
      <c r="D37" s="72"/>
      <c r="E37" s="32"/>
    </row>
    <row r="38" spans="2:5" ht="16.5" customHeight="1" x14ac:dyDescent="0.25">
      <c r="B38" s="6" t="s">
        <v>42</v>
      </c>
      <c r="C38" s="13">
        <v>2020</v>
      </c>
      <c r="D38" s="72"/>
      <c r="E38" s="32"/>
    </row>
    <row r="39" spans="2:5" ht="31.5" customHeight="1" thickBot="1" x14ac:dyDescent="0.3">
      <c r="B39" s="24" t="s">
        <v>43</v>
      </c>
      <c r="C39" s="24" t="s">
        <v>44</v>
      </c>
      <c r="D39" s="73"/>
      <c r="E39" s="74"/>
    </row>
    <row r="40" spans="2:5" ht="30" customHeight="1" thickTop="1" x14ac:dyDescent="0.25">
      <c r="B40" s="21" t="s">
        <v>30</v>
      </c>
      <c r="C40" s="6" t="s">
        <v>48</v>
      </c>
      <c r="D40" s="72"/>
      <c r="E40" s="76" t="s">
        <v>32</v>
      </c>
    </row>
    <row r="41" spans="2:5" ht="24.75" customHeight="1" x14ac:dyDescent="0.25">
      <c r="B41" s="21" t="s">
        <v>33</v>
      </c>
      <c r="C41" s="13" t="s">
        <v>49</v>
      </c>
      <c r="D41" s="72"/>
      <c r="E41" s="76"/>
    </row>
    <row r="42" spans="2:5" ht="65.25" customHeight="1" x14ac:dyDescent="0.25">
      <c r="B42" s="21" t="s">
        <v>35</v>
      </c>
      <c r="C42" s="11" t="s">
        <v>50</v>
      </c>
      <c r="D42" s="72"/>
      <c r="E42" s="76"/>
    </row>
    <row r="43" spans="2:5" ht="16.5" customHeight="1" x14ac:dyDescent="0.25">
      <c r="B43" s="21" t="s">
        <v>37</v>
      </c>
      <c r="C43" s="13" t="s">
        <v>38</v>
      </c>
      <c r="D43" s="72"/>
      <c r="E43" s="76"/>
    </row>
    <row r="44" spans="2:5" ht="16.5" customHeight="1" x14ac:dyDescent="0.25">
      <c r="B44" s="21" t="s">
        <v>39</v>
      </c>
      <c r="C44" s="13" t="s">
        <v>40</v>
      </c>
      <c r="D44" s="72"/>
      <c r="E44" s="76"/>
    </row>
    <row r="45" spans="2:5" ht="16.5" customHeight="1" x14ac:dyDescent="0.25">
      <c r="B45" s="21" t="s">
        <v>41</v>
      </c>
      <c r="C45" s="12">
        <v>0.5</v>
      </c>
      <c r="D45" s="72"/>
      <c r="E45" s="76"/>
    </row>
    <row r="46" spans="2:5" ht="16.5" customHeight="1" x14ac:dyDescent="0.25">
      <c r="B46" s="21" t="s">
        <v>42</v>
      </c>
      <c r="C46" s="13">
        <v>2020</v>
      </c>
      <c r="D46" s="72"/>
      <c r="E46" s="76"/>
    </row>
    <row r="47" spans="2:5" ht="30" customHeight="1" thickBot="1" x14ac:dyDescent="0.3">
      <c r="B47" s="22" t="s">
        <v>43</v>
      </c>
      <c r="C47" s="23" t="s">
        <v>44</v>
      </c>
      <c r="D47" s="75"/>
      <c r="E47" s="77"/>
    </row>
    <row r="48" spans="2:5" ht="31.5" customHeight="1" x14ac:dyDescent="0.25">
      <c r="B48" s="6" t="s">
        <v>30</v>
      </c>
      <c r="C48" s="6" t="s">
        <v>51</v>
      </c>
      <c r="D48" s="31"/>
      <c r="E48" s="32" t="s">
        <v>32</v>
      </c>
    </row>
    <row r="49" spans="2:5" ht="26.25" customHeight="1" x14ac:dyDescent="0.25">
      <c r="B49" s="6" t="s">
        <v>33</v>
      </c>
      <c r="C49" s="13" t="s">
        <v>52</v>
      </c>
      <c r="D49" s="31"/>
      <c r="E49" s="32"/>
    </row>
    <row r="50" spans="2:5" ht="72.75" customHeight="1" x14ac:dyDescent="0.25">
      <c r="B50" s="6" t="s">
        <v>35</v>
      </c>
      <c r="C50" s="11" t="s">
        <v>53</v>
      </c>
      <c r="D50" s="31"/>
      <c r="E50" s="32"/>
    </row>
    <row r="51" spans="2:5" x14ac:dyDescent="0.25">
      <c r="B51" s="6" t="s">
        <v>37</v>
      </c>
      <c r="C51" s="13" t="s">
        <v>38</v>
      </c>
      <c r="D51" s="31"/>
      <c r="E51" s="32"/>
    </row>
    <row r="52" spans="2:5" x14ac:dyDescent="0.25">
      <c r="B52" s="6" t="s">
        <v>39</v>
      </c>
      <c r="C52" s="13" t="s">
        <v>40</v>
      </c>
      <c r="D52" s="31"/>
      <c r="E52" s="32"/>
    </row>
    <row r="53" spans="2:5" x14ac:dyDescent="0.25">
      <c r="B53" s="6" t="s">
        <v>41</v>
      </c>
      <c r="C53" s="12">
        <v>0.2</v>
      </c>
      <c r="D53" s="31"/>
      <c r="E53" s="32"/>
    </row>
    <row r="54" spans="2:5" x14ac:dyDescent="0.25">
      <c r="B54" s="6" t="s">
        <v>42</v>
      </c>
      <c r="C54" s="13">
        <v>2020</v>
      </c>
      <c r="D54" s="31"/>
      <c r="E54" s="32"/>
    </row>
    <row r="55" spans="2:5" ht="35.25" customHeight="1" thickBot="1" x14ac:dyDescent="0.3">
      <c r="B55" s="8" t="s">
        <v>43</v>
      </c>
      <c r="C55" s="8" t="s">
        <v>44</v>
      </c>
      <c r="D55" s="31"/>
      <c r="E55" s="33"/>
    </row>
    <row r="56" spans="2:5" ht="17.25" customHeight="1" x14ac:dyDescent="0.25">
      <c r="B56" s="34" t="s">
        <v>54</v>
      </c>
      <c r="C56" s="35"/>
      <c r="D56" s="35"/>
      <c r="E56" s="36"/>
    </row>
    <row r="57" spans="2:5" ht="206.25" customHeight="1" x14ac:dyDescent="0.25">
      <c r="B57" s="27" t="s">
        <v>55</v>
      </c>
      <c r="C57" s="28"/>
      <c r="D57" s="28"/>
      <c r="E57" s="29"/>
    </row>
    <row r="58" spans="2:5" ht="150" customHeight="1" thickBot="1" x14ac:dyDescent="0.3">
      <c r="B58" s="61" t="s">
        <v>56</v>
      </c>
      <c r="C58" s="62"/>
      <c r="D58" s="62"/>
      <c r="E58" s="63"/>
    </row>
    <row r="59" spans="2:5" ht="18" customHeight="1" thickBot="1" x14ac:dyDescent="0.3">
      <c r="B59" s="37" t="s">
        <v>57</v>
      </c>
      <c r="C59" s="38"/>
      <c r="D59" s="38"/>
      <c r="E59" s="39"/>
    </row>
    <row r="60" spans="2:5" ht="18" customHeight="1" thickBot="1" x14ac:dyDescent="0.3">
      <c r="B60" s="40" t="s">
        <v>58</v>
      </c>
      <c r="C60" s="41"/>
      <c r="D60" s="41"/>
      <c r="E60" s="42"/>
    </row>
    <row r="61" spans="2:5" ht="18" customHeight="1" thickBot="1" x14ac:dyDescent="0.3">
      <c r="B61" s="43" t="s">
        <v>59</v>
      </c>
      <c r="C61" s="44"/>
      <c r="D61" s="44"/>
      <c r="E61" s="45"/>
    </row>
    <row r="62" spans="2:5" x14ac:dyDescent="0.25">
      <c r="B62" s="6" t="s">
        <v>33</v>
      </c>
      <c r="C62" s="46" t="s">
        <v>60</v>
      </c>
      <c r="D62" s="47"/>
      <c r="E62" s="48"/>
    </row>
    <row r="63" spans="2:5" ht="12.75" customHeight="1" x14ac:dyDescent="0.25">
      <c r="B63" s="6" t="s">
        <v>35</v>
      </c>
      <c r="C63" s="49" t="s">
        <v>61</v>
      </c>
      <c r="D63" s="50"/>
      <c r="E63" s="51"/>
    </row>
    <row r="64" spans="2:5" x14ac:dyDescent="0.25">
      <c r="B64" s="6" t="s">
        <v>37</v>
      </c>
      <c r="C64" s="49" t="s">
        <v>38</v>
      </c>
      <c r="D64" s="50"/>
      <c r="E64" s="51"/>
    </row>
    <row r="65" spans="2:5" x14ac:dyDescent="0.25">
      <c r="B65" s="6" t="s">
        <v>39</v>
      </c>
      <c r="C65" s="49" t="s">
        <v>40</v>
      </c>
      <c r="D65" s="50"/>
      <c r="E65" s="51"/>
    </row>
    <row r="66" spans="2:5" x14ac:dyDescent="0.25">
      <c r="B66" s="6" t="s">
        <v>41</v>
      </c>
      <c r="C66" s="52">
        <v>143094</v>
      </c>
      <c r="D66" s="53"/>
      <c r="E66" s="54"/>
    </row>
    <row r="67" spans="2:5" x14ac:dyDescent="0.25">
      <c r="B67" s="6" t="s">
        <v>42</v>
      </c>
      <c r="C67" s="49">
        <v>2020</v>
      </c>
      <c r="D67" s="50"/>
      <c r="E67" s="51"/>
    </row>
    <row r="68" spans="2:5" ht="16.5" customHeight="1" thickBot="1" x14ac:dyDescent="0.3">
      <c r="B68" s="6" t="s">
        <v>43</v>
      </c>
      <c r="C68" s="61" t="s">
        <v>44</v>
      </c>
      <c r="D68" s="62"/>
      <c r="E68" s="63"/>
    </row>
    <row r="69" spans="2:5" ht="18" customHeight="1" thickBot="1" x14ac:dyDescent="0.3">
      <c r="B69" s="43" t="s">
        <v>62</v>
      </c>
      <c r="C69" s="44"/>
      <c r="D69" s="44"/>
      <c r="E69" s="45"/>
    </row>
    <row r="70" spans="2:5" ht="6" customHeight="1" x14ac:dyDescent="0.25">
      <c r="B70" s="6"/>
      <c r="C70" s="9"/>
      <c r="D70" s="31"/>
      <c r="E70" s="32" t="s">
        <v>22</v>
      </c>
    </row>
    <row r="71" spans="2:5" x14ac:dyDescent="0.25">
      <c r="B71" s="6" t="s">
        <v>63</v>
      </c>
      <c r="C71" s="10">
        <f>'[1]Calculos Generales'!D33</f>
        <v>141170203.30000001</v>
      </c>
      <c r="D71" s="31"/>
      <c r="E71" s="32"/>
    </row>
    <row r="72" spans="2:5" ht="13.5" customHeight="1" x14ac:dyDescent="0.25">
      <c r="B72" s="6"/>
      <c r="C72" s="9"/>
      <c r="D72" s="31"/>
      <c r="E72" s="32"/>
    </row>
    <row r="73" spans="2:5" x14ac:dyDescent="0.25">
      <c r="B73" s="6" t="s">
        <v>64</v>
      </c>
      <c r="C73" s="10">
        <f>+'[1]Calculos Generales'!C33</f>
        <v>154477969.72</v>
      </c>
      <c r="D73" s="31"/>
      <c r="E73" s="32"/>
    </row>
    <row r="74" spans="2:5" ht="6" customHeight="1" x14ac:dyDescent="0.25">
      <c r="B74" s="6"/>
      <c r="C74" s="9"/>
      <c r="D74" s="31"/>
      <c r="E74" s="32"/>
    </row>
    <row r="75" spans="2:5" x14ac:dyDescent="0.25">
      <c r="B75" s="6" t="s">
        <v>26</v>
      </c>
      <c r="C75" s="25">
        <f>IFERROR(C73/C71,0)</f>
        <v>1.0942675303209681</v>
      </c>
      <c r="D75" s="31"/>
      <c r="E75" s="32"/>
    </row>
    <row r="76" spans="2:5" ht="6" customHeight="1" thickBot="1" x14ac:dyDescent="0.3">
      <c r="B76" s="6"/>
      <c r="C76" s="9"/>
      <c r="D76" s="31"/>
      <c r="E76" s="33"/>
    </row>
    <row r="77" spans="2:5" ht="18" customHeight="1" thickBot="1" x14ac:dyDescent="0.3">
      <c r="B77" s="43" t="s">
        <v>65</v>
      </c>
      <c r="C77" s="44"/>
      <c r="D77" s="44"/>
      <c r="E77" s="45"/>
    </row>
    <row r="78" spans="2:5" ht="6" customHeight="1" x14ac:dyDescent="0.25">
      <c r="B78" s="6"/>
      <c r="C78" s="9"/>
      <c r="D78" s="31"/>
      <c r="E78" s="32" t="s">
        <v>22</v>
      </c>
    </row>
    <row r="79" spans="2:5" x14ac:dyDescent="0.25">
      <c r="B79" s="6" t="s">
        <v>63</v>
      </c>
      <c r="C79" s="14">
        <f>+'[1]Calculos Generales'!D41</f>
        <v>42579</v>
      </c>
      <c r="D79" s="31"/>
      <c r="E79" s="32"/>
    </row>
    <row r="80" spans="2:5" ht="12.75" customHeight="1" x14ac:dyDescent="0.25">
      <c r="B80" s="6"/>
      <c r="C80" s="16"/>
      <c r="D80" s="31"/>
      <c r="E80" s="32"/>
    </row>
    <row r="81" spans="2:5" x14ac:dyDescent="0.25">
      <c r="B81" s="6" t="s">
        <v>64</v>
      </c>
      <c r="C81" s="14">
        <f>+'[1]Calculos Generales'!C41</f>
        <v>77458</v>
      </c>
      <c r="D81" s="31"/>
      <c r="E81" s="32"/>
    </row>
    <row r="82" spans="2:5" ht="6" customHeight="1" x14ac:dyDescent="0.25">
      <c r="B82" s="6"/>
      <c r="C82" s="9"/>
      <c r="D82" s="31"/>
      <c r="E82" s="32"/>
    </row>
    <row r="83" spans="2:5" x14ac:dyDescent="0.25">
      <c r="B83" s="6" t="s">
        <v>26</v>
      </c>
      <c r="C83" s="25">
        <f>IFERROR(C81/C79,0)</f>
        <v>1.8191596796542897</v>
      </c>
      <c r="D83" s="31"/>
      <c r="E83" s="32"/>
    </row>
    <row r="84" spans="2:5" ht="6" customHeight="1" thickBot="1" x14ac:dyDescent="0.3">
      <c r="B84" s="8"/>
      <c r="C84" s="20"/>
      <c r="D84" s="31"/>
      <c r="E84" s="33"/>
    </row>
    <row r="85" spans="2:5" ht="17.25" customHeight="1" x14ac:dyDescent="0.25">
      <c r="B85" s="34" t="s">
        <v>66</v>
      </c>
      <c r="C85" s="35"/>
      <c r="D85" s="35"/>
      <c r="E85" s="36"/>
    </row>
    <row r="86" spans="2:5" ht="316.5" customHeight="1" thickBot="1" x14ac:dyDescent="0.3">
      <c r="B86" s="61" t="s">
        <v>67</v>
      </c>
      <c r="C86" s="62"/>
      <c r="D86" s="62"/>
      <c r="E86" s="63"/>
    </row>
    <row r="87" spans="2:5" ht="18" customHeight="1" thickBot="1" x14ac:dyDescent="0.3">
      <c r="B87" s="40" t="s">
        <v>68</v>
      </c>
      <c r="C87" s="41"/>
      <c r="D87" s="41"/>
      <c r="E87" s="42"/>
    </row>
    <row r="88" spans="2:5" ht="18" customHeight="1" thickBot="1" x14ac:dyDescent="0.3">
      <c r="B88" s="43" t="s">
        <v>59</v>
      </c>
      <c r="C88" s="44"/>
      <c r="D88" s="44"/>
      <c r="E88" s="45"/>
    </row>
    <row r="89" spans="2:5" x14ac:dyDescent="0.25">
      <c r="B89" s="6" t="s">
        <v>33</v>
      </c>
      <c r="C89" s="46" t="s">
        <v>69</v>
      </c>
      <c r="D89" s="47"/>
      <c r="E89" s="48"/>
    </row>
    <row r="90" spans="2:5" x14ac:dyDescent="0.25">
      <c r="B90" s="6" t="s">
        <v>35</v>
      </c>
      <c r="C90" s="49" t="s">
        <v>70</v>
      </c>
      <c r="D90" s="50"/>
      <c r="E90" s="51"/>
    </row>
    <row r="91" spans="2:5" x14ac:dyDescent="0.25">
      <c r="B91" s="6" t="s">
        <v>37</v>
      </c>
      <c r="C91" s="49" t="s">
        <v>38</v>
      </c>
      <c r="D91" s="50"/>
      <c r="E91" s="51"/>
    </row>
    <row r="92" spans="2:5" x14ac:dyDescent="0.25">
      <c r="B92" s="6" t="s">
        <v>39</v>
      </c>
      <c r="C92" s="49" t="s">
        <v>40</v>
      </c>
      <c r="D92" s="50"/>
      <c r="E92" s="51"/>
    </row>
    <row r="93" spans="2:5" x14ac:dyDescent="0.25">
      <c r="B93" s="6" t="s">
        <v>41</v>
      </c>
      <c r="C93" s="52">
        <v>277</v>
      </c>
      <c r="D93" s="53"/>
      <c r="E93" s="54"/>
    </row>
    <row r="94" spans="2:5" x14ac:dyDescent="0.25">
      <c r="B94" s="6" t="s">
        <v>42</v>
      </c>
      <c r="C94" s="49">
        <v>2020</v>
      </c>
      <c r="D94" s="50"/>
      <c r="E94" s="51"/>
    </row>
    <row r="95" spans="2:5" ht="13.5" thickBot="1" x14ac:dyDescent="0.3">
      <c r="B95" s="6" t="s">
        <v>43</v>
      </c>
      <c r="C95" s="61" t="s">
        <v>44</v>
      </c>
      <c r="D95" s="62"/>
      <c r="E95" s="63"/>
    </row>
    <row r="96" spans="2:5" ht="18" customHeight="1" thickBot="1" x14ac:dyDescent="0.3">
      <c r="B96" s="43" t="s">
        <v>62</v>
      </c>
      <c r="C96" s="44"/>
      <c r="D96" s="44"/>
      <c r="E96" s="45"/>
    </row>
    <row r="97" spans="2:5" ht="6" customHeight="1" x14ac:dyDescent="0.25">
      <c r="B97" s="6"/>
      <c r="C97" s="9"/>
      <c r="D97" s="31"/>
      <c r="E97" s="32" t="s">
        <v>22</v>
      </c>
    </row>
    <row r="98" spans="2:5" x14ac:dyDescent="0.25">
      <c r="B98" s="6" t="s">
        <v>63</v>
      </c>
      <c r="C98" s="10">
        <f>+'[1]Calculos Generales'!D34</f>
        <v>24365290.149999999</v>
      </c>
      <c r="D98" s="31"/>
      <c r="E98" s="32"/>
    </row>
    <row r="99" spans="2:5" ht="6" customHeight="1" x14ac:dyDescent="0.25">
      <c r="B99" s="6"/>
      <c r="C99" s="9"/>
      <c r="D99" s="31"/>
      <c r="E99" s="32"/>
    </row>
    <row r="100" spans="2:5" x14ac:dyDescent="0.25">
      <c r="B100" s="6" t="s">
        <v>64</v>
      </c>
      <c r="C100" s="10">
        <f>+'[1]Calculos Generales'!C34</f>
        <v>26218097.09</v>
      </c>
      <c r="D100" s="31"/>
      <c r="E100" s="32"/>
    </row>
    <row r="101" spans="2:5" ht="6" customHeight="1" x14ac:dyDescent="0.25">
      <c r="B101" s="6"/>
      <c r="C101" s="9"/>
      <c r="D101" s="31"/>
      <c r="E101" s="32"/>
    </row>
    <row r="102" spans="2:5" x14ac:dyDescent="0.25">
      <c r="B102" s="6" t="s">
        <v>26</v>
      </c>
      <c r="C102" s="25">
        <f>IFERROR(C100/C98,0)</f>
        <v>1.0760428843077003</v>
      </c>
      <c r="D102" s="31"/>
      <c r="E102" s="32"/>
    </row>
    <row r="103" spans="2:5" ht="6" customHeight="1" thickBot="1" x14ac:dyDescent="0.3">
      <c r="B103" s="6"/>
      <c r="C103" s="9"/>
      <c r="D103" s="31"/>
      <c r="E103" s="33"/>
    </row>
    <row r="104" spans="2:5" ht="18" customHeight="1" thickBot="1" x14ac:dyDescent="0.3">
      <c r="B104" s="43" t="s">
        <v>65</v>
      </c>
      <c r="C104" s="44"/>
      <c r="D104" s="44"/>
      <c r="E104" s="45"/>
    </row>
    <row r="105" spans="2:5" ht="6" customHeight="1" x14ac:dyDescent="0.25">
      <c r="B105" s="6"/>
      <c r="C105" s="9"/>
      <c r="D105" s="31"/>
      <c r="E105" s="32" t="s">
        <v>22</v>
      </c>
    </row>
    <row r="106" spans="2:5" x14ac:dyDescent="0.25">
      <c r="B106" s="6" t="s">
        <v>63</v>
      </c>
      <c r="C106" s="14">
        <f>+'[1]Calculos Generales'!D42</f>
        <v>537</v>
      </c>
      <c r="D106" s="31"/>
      <c r="E106" s="32"/>
    </row>
    <row r="107" spans="2:5" ht="6" customHeight="1" x14ac:dyDescent="0.25">
      <c r="B107" s="6"/>
      <c r="C107" s="16"/>
      <c r="D107" s="31"/>
      <c r="E107" s="32"/>
    </row>
    <row r="108" spans="2:5" x14ac:dyDescent="0.25">
      <c r="B108" s="6" t="s">
        <v>64</v>
      </c>
      <c r="C108" s="14">
        <f>+'[1]Calculos Generales'!C42</f>
        <v>504</v>
      </c>
      <c r="D108" s="31"/>
      <c r="E108" s="32"/>
    </row>
    <row r="109" spans="2:5" ht="6" customHeight="1" x14ac:dyDescent="0.25">
      <c r="B109" s="6"/>
      <c r="C109" s="9"/>
      <c r="D109" s="31"/>
      <c r="E109" s="32"/>
    </row>
    <row r="110" spans="2:5" x14ac:dyDescent="0.25">
      <c r="B110" s="6" t="s">
        <v>26</v>
      </c>
      <c r="C110" s="25">
        <f>IFERROR(C108/C106,0)</f>
        <v>0.93854748603351956</v>
      </c>
      <c r="D110" s="31"/>
      <c r="E110" s="32"/>
    </row>
    <row r="111" spans="2:5" ht="6" customHeight="1" thickBot="1" x14ac:dyDescent="0.3">
      <c r="B111" s="6"/>
      <c r="C111" s="9"/>
      <c r="D111" s="31"/>
      <c r="E111" s="33"/>
    </row>
    <row r="112" spans="2:5" ht="21" customHeight="1" x14ac:dyDescent="0.25">
      <c r="B112" s="34" t="s">
        <v>66</v>
      </c>
      <c r="C112" s="35"/>
      <c r="D112" s="35"/>
      <c r="E112" s="36"/>
    </row>
    <row r="113" spans="2:5" ht="233.25" customHeight="1" thickBot="1" x14ac:dyDescent="0.3">
      <c r="B113" s="61" t="s">
        <v>71</v>
      </c>
      <c r="C113" s="62"/>
      <c r="D113" s="62"/>
      <c r="E113" s="63"/>
    </row>
    <row r="114" spans="2:5" ht="230.25" customHeight="1" thickBot="1" x14ac:dyDescent="0.3">
      <c r="B114" s="61" t="s">
        <v>72</v>
      </c>
      <c r="C114" s="62"/>
      <c r="D114" s="62"/>
      <c r="E114" s="63"/>
    </row>
    <row r="115" spans="2:5" ht="18" customHeight="1" thickBot="1" x14ac:dyDescent="0.3">
      <c r="B115" s="40" t="s">
        <v>73</v>
      </c>
      <c r="C115" s="41"/>
      <c r="D115" s="41"/>
      <c r="E115" s="42"/>
    </row>
    <row r="116" spans="2:5" ht="18" customHeight="1" thickBot="1" x14ac:dyDescent="0.3">
      <c r="B116" s="43" t="s">
        <v>59</v>
      </c>
      <c r="C116" s="44"/>
      <c r="D116" s="44"/>
      <c r="E116" s="45"/>
    </row>
    <row r="117" spans="2:5" x14ac:dyDescent="0.25">
      <c r="B117" s="6" t="s">
        <v>33</v>
      </c>
      <c r="C117" s="46" t="s">
        <v>69</v>
      </c>
      <c r="D117" s="47"/>
      <c r="E117" s="48"/>
    </row>
    <row r="118" spans="2:5" x14ac:dyDescent="0.25">
      <c r="B118" s="6" t="s">
        <v>35</v>
      </c>
      <c r="C118" s="49" t="s">
        <v>70</v>
      </c>
      <c r="D118" s="50"/>
      <c r="E118" s="51"/>
    </row>
    <row r="119" spans="2:5" x14ac:dyDescent="0.25">
      <c r="B119" s="6" t="s">
        <v>37</v>
      </c>
      <c r="C119" s="49" t="s">
        <v>38</v>
      </c>
      <c r="D119" s="50"/>
      <c r="E119" s="51"/>
    </row>
    <row r="120" spans="2:5" x14ac:dyDescent="0.25">
      <c r="B120" s="6" t="s">
        <v>39</v>
      </c>
      <c r="C120" s="49" t="s">
        <v>40</v>
      </c>
      <c r="D120" s="50"/>
      <c r="E120" s="51"/>
    </row>
    <row r="121" spans="2:5" x14ac:dyDescent="0.25">
      <c r="B121" s="6" t="s">
        <v>41</v>
      </c>
      <c r="C121" s="52">
        <v>387</v>
      </c>
      <c r="D121" s="53"/>
      <c r="E121" s="54"/>
    </row>
    <row r="122" spans="2:5" x14ac:dyDescent="0.25">
      <c r="B122" s="6" t="s">
        <v>42</v>
      </c>
      <c r="C122" s="49">
        <v>2020</v>
      </c>
      <c r="D122" s="50"/>
      <c r="E122" s="51"/>
    </row>
    <row r="123" spans="2:5" ht="19.5" customHeight="1" thickBot="1" x14ac:dyDescent="0.3">
      <c r="B123" s="6" t="s">
        <v>43</v>
      </c>
      <c r="C123" s="61" t="s">
        <v>44</v>
      </c>
      <c r="D123" s="62"/>
      <c r="E123" s="63"/>
    </row>
    <row r="124" spans="2:5" ht="18" customHeight="1" thickBot="1" x14ac:dyDescent="0.3">
      <c r="B124" s="43" t="s">
        <v>62</v>
      </c>
      <c r="C124" s="44"/>
      <c r="D124" s="44"/>
      <c r="E124" s="45"/>
    </row>
    <row r="125" spans="2:5" ht="6" customHeight="1" x14ac:dyDescent="0.25">
      <c r="B125" s="6"/>
      <c r="C125" s="9"/>
      <c r="D125" s="31"/>
      <c r="E125" s="32" t="s">
        <v>22</v>
      </c>
    </row>
    <row r="126" spans="2:5" x14ac:dyDescent="0.25">
      <c r="B126" s="6" t="s">
        <v>63</v>
      </c>
      <c r="C126" s="10">
        <f>+'[1]Calculos Generales'!D35</f>
        <v>34139753.369999997</v>
      </c>
      <c r="D126" s="31"/>
      <c r="E126" s="32"/>
    </row>
    <row r="127" spans="2:5" ht="6" customHeight="1" x14ac:dyDescent="0.25">
      <c r="B127" s="6"/>
      <c r="C127" s="9"/>
      <c r="D127" s="31"/>
      <c r="E127" s="32"/>
    </row>
    <row r="128" spans="2:5" x14ac:dyDescent="0.25">
      <c r="B128" s="6" t="s">
        <v>64</v>
      </c>
      <c r="C128" s="10">
        <f>+'[1]Calculos Generales'!C35</f>
        <v>34675389.079999998</v>
      </c>
      <c r="D128" s="31"/>
      <c r="E128" s="32"/>
    </row>
    <row r="129" spans="2:5" ht="6" customHeight="1" x14ac:dyDescent="0.25">
      <c r="B129" s="6"/>
      <c r="C129" s="9"/>
      <c r="D129" s="31"/>
      <c r="E129" s="32"/>
    </row>
    <row r="130" spans="2:5" x14ac:dyDescent="0.25">
      <c r="B130" s="6" t="s">
        <v>26</v>
      </c>
      <c r="C130" s="25">
        <f>IFERROR(C128/C126,0)</f>
        <v>1.0156895014499632</v>
      </c>
      <c r="D130" s="31"/>
      <c r="E130" s="32"/>
    </row>
    <row r="131" spans="2:5" ht="6" customHeight="1" thickBot="1" x14ac:dyDescent="0.3">
      <c r="B131" s="6"/>
      <c r="C131" s="9"/>
      <c r="D131" s="31"/>
      <c r="E131" s="33"/>
    </row>
    <row r="132" spans="2:5" ht="18" customHeight="1" thickBot="1" x14ac:dyDescent="0.3">
      <c r="B132" s="43" t="s">
        <v>65</v>
      </c>
      <c r="C132" s="44"/>
      <c r="D132" s="44"/>
      <c r="E132" s="45"/>
    </row>
    <row r="133" spans="2:5" ht="6" customHeight="1" x14ac:dyDescent="0.25">
      <c r="B133" s="6"/>
      <c r="C133" s="9"/>
      <c r="D133" s="31"/>
      <c r="E133" s="32" t="s">
        <v>22</v>
      </c>
    </row>
    <row r="134" spans="2:5" x14ac:dyDescent="0.25">
      <c r="B134" s="6" t="s">
        <v>63</v>
      </c>
      <c r="C134" s="14">
        <f>+'[1]Calculos Generales'!D43</f>
        <v>344</v>
      </c>
      <c r="D134" s="31"/>
      <c r="E134" s="32"/>
    </row>
    <row r="135" spans="2:5" ht="6" customHeight="1" x14ac:dyDescent="0.25">
      <c r="B135" s="6"/>
      <c r="C135" s="16"/>
      <c r="D135" s="31"/>
      <c r="E135" s="32"/>
    </row>
    <row r="136" spans="2:5" x14ac:dyDescent="0.25">
      <c r="B136" s="6" t="s">
        <v>64</v>
      </c>
      <c r="C136" s="14">
        <f>+'[1]Calculos Generales'!C43</f>
        <v>346</v>
      </c>
      <c r="D136" s="31"/>
      <c r="E136" s="32"/>
    </row>
    <row r="137" spans="2:5" ht="6" customHeight="1" x14ac:dyDescent="0.25">
      <c r="B137" s="6"/>
      <c r="C137" s="9"/>
      <c r="D137" s="31"/>
      <c r="E137" s="32"/>
    </row>
    <row r="138" spans="2:5" x14ac:dyDescent="0.25">
      <c r="B138" s="6" t="s">
        <v>26</v>
      </c>
      <c r="C138" s="25">
        <f>IFERROR(C136/C134,0)</f>
        <v>1.0058139534883721</v>
      </c>
      <c r="D138" s="31"/>
      <c r="E138" s="32"/>
    </row>
    <row r="139" spans="2:5" ht="6" customHeight="1" thickBot="1" x14ac:dyDescent="0.3">
      <c r="B139" s="8"/>
      <c r="C139" s="20"/>
      <c r="D139" s="31"/>
      <c r="E139" s="33"/>
    </row>
    <row r="140" spans="2:5" ht="18" customHeight="1" x14ac:dyDescent="0.25">
      <c r="B140" s="34" t="s">
        <v>66</v>
      </c>
      <c r="C140" s="35"/>
      <c r="D140" s="35"/>
      <c r="E140" s="36"/>
    </row>
    <row r="141" spans="2:5" ht="327" customHeight="1" x14ac:dyDescent="0.25">
      <c r="B141" s="84" t="s">
        <v>74</v>
      </c>
      <c r="C141" s="85"/>
      <c r="D141" s="85"/>
      <c r="E141" s="86"/>
    </row>
    <row r="142" spans="2:5" ht="324" customHeight="1" thickBot="1" x14ac:dyDescent="0.3">
      <c r="B142" s="61" t="s">
        <v>75</v>
      </c>
      <c r="C142" s="62"/>
      <c r="D142" s="62"/>
      <c r="E142" s="63"/>
    </row>
    <row r="143" spans="2:5" ht="18" customHeight="1" thickBot="1" x14ac:dyDescent="0.3">
      <c r="B143" s="37" t="s">
        <v>76</v>
      </c>
      <c r="C143" s="38"/>
      <c r="D143" s="38"/>
      <c r="E143" s="39"/>
    </row>
    <row r="144" spans="2:5" ht="122.25" customHeight="1" thickBot="1" x14ac:dyDescent="0.3">
      <c r="B144" s="81" t="s">
        <v>77</v>
      </c>
      <c r="C144" s="82"/>
      <c r="D144" s="82"/>
      <c r="E144" s="83"/>
    </row>
    <row r="145" spans="2:5" ht="19.899999999999999" customHeight="1" thickBot="1" x14ac:dyDescent="0.3">
      <c r="B145" s="37" t="s">
        <v>78</v>
      </c>
      <c r="C145" s="38"/>
      <c r="D145" s="38"/>
      <c r="E145" s="39"/>
    </row>
    <row r="146" spans="2:5" ht="197.25" customHeight="1" thickBot="1" x14ac:dyDescent="0.3">
      <c r="B146" s="81" t="s">
        <v>79</v>
      </c>
      <c r="C146" s="82"/>
      <c r="D146" s="82"/>
      <c r="E146" s="83"/>
    </row>
    <row r="147" spans="2:5" ht="21" customHeight="1" thickBot="1" x14ac:dyDescent="0.3">
      <c r="B147" s="37" t="s">
        <v>80</v>
      </c>
      <c r="C147" s="38"/>
      <c r="D147" s="38"/>
      <c r="E147" s="39"/>
    </row>
    <row r="148" spans="2:5" ht="27" customHeight="1" thickBot="1" x14ac:dyDescent="0.3">
      <c r="B148" s="78"/>
      <c r="C148" s="79"/>
      <c r="D148" s="79"/>
      <c r="E148" s="80"/>
    </row>
    <row r="155" spans="2:5" x14ac:dyDescent="0.25">
      <c r="B155" s="30" t="s">
        <v>81</v>
      </c>
      <c r="C155" s="30"/>
      <c r="E155" s="19" t="s">
        <v>82</v>
      </c>
    </row>
    <row r="156" spans="2:5" x14ac:dyDescent="0.25">
      <c r="B156" s="31" t="s">
        <v>83</v>
      </c>
      <c r="C156" s="31"/>
      <c r="E156" s="17" t="s">
        <v>84</v>
      </c>
    </row>
  </sheetData>
  <mergeCells count="82">
    <mergeCell ref="B147:E147"/>
    <mergeCell ref="B148:E148"/>
    <mergeCell ref="B140:E140"/>
    <mergeCell ref="B142:E142"/>
    <mergeCell ref="B143:E143"/>
    <mergeCell ref="B144:E144"/>
    <mergeCell ref="B145:E145"/>
    <mergeCell ref="B146:E146"/>
    <mergeCell ref="B141:E141"/>
    <mergeCell ref="D133:D139"/>
    <mergeCell ref="E133:E139"/>
    <mergeCell ref="C117:E117"/>
    <mergeCell ref="C118:E118"/>
    <mergeCell ref="C119:E119"/>
    <mergeCell ref="C120:E120"/>
    <mergeCell ref="C121:E121"/>
    <mergeCell ref="C122:E122"/>
    <mergeCell ref="C123:E123"/>
    <mergeCell ref="B124:E124"/>
    <mergeCell ref="D125:D131"/>
    <mergeCell ref="E125:E131"/>
    <mergeCell ref="B132:E132"/>
    <mergeCell ref="B116:E116"/>
    <mergeCell ref="C94:E94"/>
    <mergeCell ref="C95:E95"/>
    <mergeCell ref="B96:E96"/>
    <mergeCell ref="D97:D103"/>
    <mergeCell ref="E97:E103"/>
    <mergeCell ref="B104:E104"/>
    <mergeCell ref="D105:D111"/>
    <mergeCell ref="E105:E111"/>
    <mergeCell ref="B112:E112"/>
    <mergeCell ref="B114:E114"/>
    <mergeCell ref="B115:E115"/>
    <mergeCell ref="B113:E113"/>
    <mergeCell ref="C67:E67"/>
    <mergeCell ref="C68:E68"/>
    <mergeCell ref="B69:E69"/>
    <mergeCell ref="C93:E93"/>
    <mergeCell ref="B77:E77"/>
    <mergeCell ref="D78:D84"/>
    <mergeCell ref="E78:E84"/>
    <mergeCell ref="B85:E85"/>
    <mergeCell ref="B86:E86"/>
    <mergeCell ref="B87:E87"/>
    <mergeCell ref="B88:E88"/>
    <mergeCell ref="C89:E89"/>
    <mergeCell ref="C90:E90"/>
    <mergeCell ref="C91:E91"/>
    <mergeCell ref="C92:E92"/>
    <mergeCell ref="B1:E1"/>
    <mergeCell ref="B2:E2"/>
    <mergeCell ref="B3:E3"/>
    <mergeCell ref="B11:E11"/>
    <mergeCell ref="B58:E58"/>
    <mergeCell ref="B21:E21"/>
    <mergeCell ref="B22:E22"/>
    <mergeCell ref="B23:E23"/>
    <mergeCell ref="D24:D31"/>
    <mergeCell ref="E24:E31"/>
    <mergeCell ref="D32:D39"/>
    <mergeCell ref="E32:E39"/>
    <mergeCell ref="D40:D47"/>
    <mergeCell ref="E40:E47"/>
    <mergeCell ref="D48:D55"/>
    <mergeCell ref="E48:E55"/>
    <mergeCell ref="B57:E57"/>
    <mergeCell ref="B155:C155"/>
    <mergeCell ref="B156:C156"/>
    <mergeCell ref="D12:D20"/>
    <mergeCell ref="E12:E20"/>
    <mergeCell ref="B56:E56"/>
    <mergeCell ref="D70:D76"/>
    <mergeCell ref="E70:E76"/>
    <mergeCell ref="B59:E59"/>
    <mergeCell ref="B60:E60"/>
    <mergeCell ref="B61:E61"/>
    <mergeCell ref="C62:E62"/>
    <mergeCell ref="C63:E63"/>
    <mergeCell ref="C64:E64"/>
    <mergeCell ref="C65:E65"/>
    <mergeCell ref="C66:E66"/>
  </mergeCells>
  <dataValidations count="2">
    <dataValidation type="list" allowBlank="1" showInputMessage="1" showErrorMessage="1" sqref="C28 C36 C44 C52 C65:E65 C92:E92 C120:E120" xr:uid="{00000000-0002-0000-0000-000000000000}">
      <formula1>"Mensual, Bimensual, Trimestral, Cuatrimestral, Semestral, Anual"</formula1>
    </dataValidation>
    <dataValidation type="list" allowBlank="1" showInputMessage="1" showErrorMessage="1" sqref="C27 C35 C43 C51 C64:E64 C91:E91 C119:E119" xr:uid="{00000000-0002-0000-0000-000001000000}">
      <formula1>"Eficacia, Eficiencia, Calidad, Economía"</formula1>
    </dataValidation>
  </dataValidations>
  <pageMargins left="0.25" right="0.25" top="0.75" bottom="0.75" header="0.3" footer="0.3"/>
  <pageSetup paperSize="3" scale="71"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159"/>
  <sheetViews>
    <sheetView workbookViewId="0">
      <selection activeCell="B1" sqref="B1:E1"/>
    </sheetView>
  </sheetViews>
  <sheetFormatPr baseColWidth="10" defaultColWidth="11.42578125" defaultRowHeight="12.75" x14ac:dyDescent="0.25"/>
  <cols>
    <col min="1" max="1" width="3.5703125" style="2" customWidth="1"/>
    <col min="2" max="2" width="61.28515625" style="7" customWidth="1"/>
    <col min="3" max="3" width="68.5703125" style="7" customWidth="1"/>
    <col min="4" max="4" width="1.42578125" style="7" customWidth="1"/>
    <col min="5" max="5" width="90.5703125" style="7" customWidth="1"/>
    <col min="6" max="6" width="2.140625" style="2" customWidth="1"/>
    <col min="7" max="16384" width="11.42578125" style="2"/>
  </cols>
  <sheetData>
    <row r="1" spans="2:5" s="1" customFormat="1" ht="93.75" customHeight="1" thickBot="1" x14ac:dyDescent="0.3">
      <c r="B1" s="55" t="s">
        <v>0</v>
      </c>
      <c r="C1" s="56"/>
      <c r="D1" s="56"/>
      <c r="E1" s="57"/>
    </row>
    <row r="2" spans="2:5" ht="18" customHeight="1" thickBot="1" x14ac:dyDescent="0.3">
      <c r="B2" s="37" t="s">
        <v>85</v>
      </c>
      <c r="C2" s="38"/>
      <c r="D2" s="38"/>
      <c r="E2" s="39"/>
    </row>
    <row r="3" spans="2:5" ht="18" customHeight="1" thickBot="1" x14ac:dyDescent="0.3">
      <c r="B3" s="58" t="s">
        <v>2</v>
      </c>
      <c r="C3" s="59"/>
      <c r="D3" s="59"/>
      <c r="E3" s="60"/>
    </row>
    <row r="4" spans="2:5" ht="21" customHeight="1" thickBot="1" x14ac:dyDescent="0.3">
      <c r="B4" s="3" t="s">
        <v>3</v>
      </c>
      <c r="C4" s="3" t="s">
        <v>4</v>
      </c>
      <c r="D4" s="4"/>
      <c r="E4" s="5" t="s">
        <v>5</v>
      </c>
    </row>
    <row r="5" spans="2:5" ht="21" customHeight="1" x14ac:dyDescent="0.25">
      <c r="B5" s="6" t="s">
        <v>6</v>
      </c>
      <c r="C5" s="6" t="s">
        <v>7</v>
      </c>
      <c r="E5" s="3" t="s">
        <v>8</v>
      </c>
    </row>
    <row r="6" spans="2:5" ht="21" customHeight="1" x14ac:dyDescent="0.25">
      <c r="B6" s="6" t="s">
        <v>9</v>
      </c>
      <c r="C6" s="6" t="s">
        <v>10</v>
      </c>
      <c r="E6" s="6"/>
    </row>
    <row r="7" spans="2:5" ht="21" customHeight="1" thickBot="1" x14ac:dyDescent="0.3">
      <c r="B7" s="6" t="s">
        <v>11</v>
      </c>
      <c r="C7" s="6" t="s">
        <v>12</v>
      </c>
      <c r="E7" s="18"/>
    </row>
    <row r="8" spans="2:5" ht="21" customHeight="1" x14ac:dyDescent="0.25">
      <c r="B8" s="6" t="s">
        <v>13</v>
      </c>
      <c r="C8" s="6" t="s">
        <v>14</v>
      </c>
      <c r="E8" s="3" t="s">
        <v>15</v>
      </c>
    </row>
    <row r="9" spans="2:5" ht="21" customHeight="1" x14ac:dyDescent="0.25">
      <c r="B9" s="6" t="s">
        <v>16</v>
      </c>
      <c r="C9" s="6" t="s">
        <v>17</v>
      </c>
      <c r="E9" s="6" t="s">
        <v>18</v>
      </c>
    </row>
    <row r="10" spans="2:5" ht="21" customHeight="1" thickBot="1" x14ac:dyDescent="0.3">
      <c r="B10" s="8" t="s">
        <v>19</v>
      </c>
      <c r="C10" s="8" t="s">
        <v>20</v>
      </c>
      <c r="D10" s="8"/>
      <c r="E10" s="8"/>
    </row>
    <row r="11" spans="2:5" ht="18" customHeight="1" thickBot="1" x14ac:dyDescent="0.3">
      <c r="B11" s="58" t="s">
        <v>21</v>
      </c>
      <c r="C11" s="59"/>
      <c r="D11" s="59"/>
      <c r="E11" s="60"/>
    </row>
    <row r="12" spans="2:5" ht="6" customHeight="1" x14ac:dyDescent="0.25">
      <c r="B12" s="6"/>
      <c r="C12" s="9"/>
      <c r="D12" s="31"/>
      <c r="E12" s="32" t="s">
        <v>22</v>
      </c>
    </row>
    <row r="13" spans="2:5" x14ac:dyDescent="0.25">
      <c r="B13" s="6" t="s">
        <v>23</v>
      </c>
      <c r="C13" s="10">
        <f>+'[2]Calculos Generales'!C24</f>
        <v>1167387478</v>
      </c>
      <c r="D13" s="31"/>
      <c r="E13" s="32"/>
    </row>
    <row r="14" spans="2:5" ht="6" customHeight="1" x14ac:dyDescent="0.25">
      <c r="B14" s="6"/>
      <c r="C14" s="9"/>
      <c r="D14" s="31"/>
      <c r="E14" s="32"/>
    </row>
    <row r="15" spans="2:5" x14ac:dyDescent="0.25">
      <c r="B15" s="6" t="s">
        <v>24</v>
      </c>
      <c r="C15" s="10">
        <f>+'[2]Calculos Generales'!C23</f>
        <v>1167387478</v>
      </c>
      <c r="D15" s="31"/>
      <c r="E15" s="32"/>
    </row>
    <row r="16" spans="2:5" ht="6" customHeight="1" x14ac:dyDescent="0.25">
      <c r="B16" s="6"/>
      <c r="C16" s="9"/>
      <c r="D16" s="31"/>
      <c r="E16" s="32"/>
    </row>
    <row r="17" spans="2:5" x14ac:dyDescent="0.25">
      <c r="B17" s="6" t="s">
        <v>25</v>
      </c>
      <c r="C17" s="10">
        <f>+'[2]Calculos Generales'!C22</f>
        <v>450320833</v>
      </c>
      <c r="D17" s="31"/>
      <c r="E17" s="32"/>
    </row>
    <row r="18" spans="2:5" ht="6" customHeight="1" x14ac:dyDescent="0.25">
      <c r="B18" s="6"/>
      <c r="C18" s="9"/>
      <c r="D18" s="31"/>
      <c r="E18" s="32"/>
    </row>
    <row r="19" spans="2:5" x14ac:dyDescent="0.25">
      <c r="B19" s="6" t="s">
        <v>86</v>
      </c>
      <c r="C19" s="15">
        <f>IFERROR(C17/C15,0)</f>
        <v>0.38575095372061202</v>
      </c>
      <c r="D19" s="31"/>
      <c r="E19" s="32"/>
    </row>
    <row r="20" spans="2:5" ht="15.75" customHeight="1" thickBot="1" x14ac:dyDescent="0.3">
      <c r="B20" s="6"/>
      <c r="C20" s="9"/>
      <c r="D20" s="31"/>
      <c r="E20" s="33"/>
    </row>
    <row r="21" spans="2:5" ht="15.6" customHeight="1" x14ac:dyDescent="0.25">
      <c r="B21" s="64" t="s">
        <v>27</v>
      </c>
      <c r="C21" s="65"/>
      <c r="D21" s="65"/>
      <c r="E21" s="66"/>
    </row>
    <row r="22" spans="2:5" ht="113.25" customHeight="1" thickBot="1" x14ac:dyDescent="0.3">
      <c r="B22" s="102" t="s">
        <v>87</v>
      </c>
      <c r="C22" s="103"/>
      <c r="D22" s="103"/>
      <c r="E22" s="104"/>
    </row>
    <row r="23" spans="2:5" ht="18" customHeight="1" thickBot="1" x14ac:dyDescent="0.3">
      <c r="B23" s="70" t="s">
        <v>29</v>
      </c>
      <c r="C23" s="70"/>
      <c r="D23" s="70"/>
      <c r="E23" s="70"/>
    </row>
    <row r="24" spans="2:5" ht="41.25" customHeight="1" x14ac:dyDescent="0.25">
      <c r="B24" s="6" t="s">
        <v>30</v>
      </c>
      <c r="C24" s="13" t="s">
        <v>31</v>
      </c>
      <c r="D24" s="31"/>
      <c r="E24" s="71" t="s">
        <v>32</v>
      </c>
    </row>
    <row r="25" spans="2:5" ht="28.5" customHeight="1" x14ac:dyDescent="0.25">
      <c r="B25" s="6" t="s">
        <v>33</v>
      </c>
      <c r="C25" s="13" t="s">
        <v>34</v>
      </c>
      <c r="D25" s="31"/>
      <c r="E25" s="32"/>
    </row>
    <row r="26" spans="2:5" ht="48" customHeight="1" x14ac:dyDescent="0.25">
      <c r="B26" s="6" t="s">
        <v>35</v>
      </c>
      <c r="C26" s="11" t="s">
        <v>36</v>
      </c>
      <c r="D26" s="31"/>
      <c r="E26" s="32"/>
    </row>
    <row r="27" spans="2:5" ht="16.5" customHeight="1" x14ac:dyDescent="0.25">
      <c r="B27" s="6" t="s">
        <v>37</v>
      </c>
      <c r="C27" s="13" t="s">
        <v>38</v>
      </c>
      <c r="D27" s="31"/>
      <c r="E27" s="32"/>
    </row>
    <row r="28" spans="2:5" ht="16.5" customHeight="1" x14ac:dyDescent="0.25">
      <c r="B28" s="6" t="s">
        <v>39</v>
      </c>
      <c r="C28" s="13" t="s">
        <v>40</v>
      </c>
      <c r="D28" s="31"/>
      <c r="E28" s="32"/>
    </row>
    <row r="29" spans="2:5" ht="16.5" customHeight="1" x14ac:dyDescent="0.25">
      <c r="B29" s="6" t="s">
        <v>41</v>
      </c>
      <c r="C29" s="12">
        <v>0.6</v>
      </c>
      <c r="D29" s="31"/>
      <c r="E29" s="32"/>
    </row>
    <row r="30" spans="2:5" ht="16.5" customHeight="1" x14ac:dyDescent="0.25">
      <c r="B30" s="6" t="s">
        <v>42</v>
      </c>
      <c r="C30" s="13">
        <v>2020</v>
      </c>
      <c r="D30" s="31"/>
      <c r="E30" s="32"/>
    </row>
    <row r="31" spans="2:5" ht="39" customHeight="1" thickBot="1" x14ac:dyDescent="0.3">
      <c r="B31" s="8" t="s">
        <v>43</v>
      </c>
      <c r="C31" s="8" t="s">
        <v>44</v>
      </c>
      <c r="D31" s="31"/>
      <c r="E31" s="33"/>
    </row>
    <row r="32" spans="2:5" ht="34.5" customHeight="1" x14ac:dyDescent="0.25">
      <c r="B32" s="6" t="s">
        <v>30</v>
      </c>
      <c r="C32" s="6" t="s">
        <v>45</v>
      </c>
      <c r="D32" s="72"/>
      <c r="E32" s="71" t="s">
        <v>32</v>
      </c>
    </row>
    <row r="33" spans="2:5" ht="32.25" customHeight="1" x14ac:dyDescent="0.25">
      <c r="B33" s="6" t="s">
        <v>33</v>
      </c>
      <c r="C33" s="13" t="s">
        <v>46</v>
      </c>
      <c r="D33" s="72"/>
      <c r="E33" s="32"/>
    </row>
    <row r="34" spans="2:5" ht="51.75" customHeight="1" x14ac:dyDescent="0.25">
      <c r="B34" s="6" t="s">
        <v>35</v>
      </c>
      <c r="C34" s="11" t="s">
        <v>47</v>
      </c>
      <c r="D34" s="72"/>
      <c r="E34" s="32"/>
    </row>
    <row r="35" spans="2:5" ht="16.5" customHeight="1" x14ac:dyDescent="0.25">
      <c r="B35" s="6" t="s">
        <v>37</v>
      </c>
      <c r="C35" s="13" t="s">
        <v>38</v>
      </c>
      <c r="D35" s="72"/>
      <c r="E35" s="32"/>
    </row>
    <row r="36" spans="2:5" ht="16.5" customHeight="1" x14ac:dyDescent="0.25">
      <c r="B36" s="6" t="s">
        <v>39</v>
      </c>
      <c r="C36" s="13" t="s">
        <v>40</v>
      </c>
      <c r="D36" s="72"/>
      <c r="E36" s="32"/>
    </row>
    <row r="37" spans="2:5" ht="16.5" customHeight="1" x14ac:dyDescent="0.25">
      <c r="B37" s="6" t="s">
        <v>41</v>
      </c>
      <c r="C37" s="12">
        <v>0.33</v>
      </c>
      <c r="D37" s="72"/>
      <c r="E37" s="32"/>
    </row>
    <row r="38" spans="2:5" ht="16.5" customHeight="1" x14ac:dyDescent="0.25">
      <c r="B38" s="6" t="s">
        <v>42</v>
      </c>
      <c r="C38" s="13">
        <v>2020</v>
      </c>
      <c r="D38" s="72"/>
      <c r="E38" s="32"/>
    </row>
    <row r="39" spans="2:5" ht="45" customHeight="1" thickBot="1" x14ac:dyDescent="0.3">
      <c r="B39" s="24" t="s">
        <v>43</v>
      </c>
      <c r="C39" s="24" t="s">
        <v>44</v>
      </c>
      <c r="D39" s="73"/>
      <c r="E39" s="74"/>
    </row>
    <row r="40" spans="2:5" ht="30" customHeight="1" thickTop="1" x14ac:dyDescent="0.25">
      <c r="B40" s="21" t="s">
        <v>30</v>
      </c>
      <c r="C40" s="6" t="s">
        <v>48</v>
      </c>
      <c r="D40" s="72"/>
      <c r="E40" s="76" t="s">
        <v>32</v>
      </c>
    </row>
    <row r="41" spans="2:5" ht="24.75" customHeight="1" x14ac:dyDescent="0.25">
      <c r="B41" s="21" t="s">
        <v>33</v>
      </c>
      <c r="C41" s="13" t="s">
        <v>49</v>
      </c>
      <c r="D41" s="72"/>
      <c r="E41" s="76"/>
    </row>
    <row r="42" spans="2:5" ht="65.25" customHeight="1" x14ac:dyDescent="0.25">
      <c r="B42" s="21" t="s">
        <v>35</v>
      </c>
      <c r="C42" s="11" t="s">
        <v>50</v>
      </c>
      <c r="D42" s="72"/>
      <c r="E42" s="76"/>
    </row>
    <row r="43" spans="2:5" ht="16.5" customHeight="1" x14ac:dyDescent="0.25">
      <c r="B43" s="21" t="s">
        <v>37</v>
      </c>
      <c r="C43" s="13" t="s">
        <v>38</v>
      </c>
      <c r="D43" s="72"/>
      <c r="E43" s="76"/>
    </row>
    <row r="44" spans="2:5" ht="16.5" customHeight="1" x14ac:dyDescent="0.25">
      <c r="B44" s="21" t="s">
        <v>39</v>
      </c>
      <c r="C44" s="13" t="s">
        <v>40</v>
      </c>
      <c r="D44" s="72"/>
      <c r="E44" s="76"/>
    </row>
    <row r="45" spans="2:5" ht="16.5" customHeight="1" x14ac:dyDescent="0.25">
      <c r="B45" s="21" t="s">
        <v>41</v>
      </c>
      <c r="C45" s="12">
        <v>0.5</v>
      </c>
      <c r="D45" s="72"/>
      <c r="E45" s="76"/>
    </row>
    <row r="46" spans="2:5" ht="16.5" customHeight="1" x14ac:dyDescent="0.25">
      <c r="B46" s="21" t="s">
        <v>42</v>
      </c>
      <c r="C46" s="13">
        <v>2020</v>
      </c>
      <c r="D46" s="72"/>
      <c r="E46" s="76"/>
    </row>
    <row r="47" spans="2:5" ht="51.75" customHeight="1" thickBot="1" x14ac:dyDescent="0.3">
      <c r="B47" s="26" t="s">
        <v>43</v>
      </c>
      <c r="C47" s="8" t="s">
        <v>44</v>
      </c>
      <c r="D47" s="100"/>
      <c r="E47" s="101"/>
    </row>
    <row r="48" spans="2:5" ht="31.5" customHeight="1" x14ac:dyDescent="0.25">
      <c r="B48" s="6" t="s">
        <v>30</v>
      </c>
      <c r="C48" s="6" t="s">
        <v>51</v>
      </c>
      <c r="D48" s="31"/>
      <c r="E48" s="32" t="s">
        <v>32</v>
      </c>
    </row>
    <row r="49" spans="2:5" ht="26.25" customHeight="1" x14ac:dyDescent="0.25">
      <c r="B49" s="6" t="s">
        <v>33</v>
      </c>
      <c r="C49" s="13" t="s">
        <v>52</v>
      </c>
      <c r="D49" s="31"/>
      <c r="E49" s="32"/>
    </row>
    <row r="50" spans="2:5" ht="72.75" customHeight="1" x14ac:dyDescent="0.25">
      <c r="B50" s="6" t="s">
        <v>35</v>
      </c>
      <c r="C50" s="11" t="s">
        <v>53</v>
      </c>
      <c r="D50" s="31"/>
      <c r="E50" s="32"/>
    </row>
    <row r="51" spans="2:5" x14ac:dyDescent="0.25">
      <c r="B51" s="6" t="s">
        <v>37</v>
      </c>
      <c r="C51" s="13" t="s">
        <v>38</v>
      </c>
      <c r="D51" s="31"/>
      <c r="E51" s="32"/>
    </row>
    <row r="52" spans="2:5" x14ac:dyDescent="0.25">
      <c r="B52" s="6" t="s">
        <v>39</v>
      </c>
      <c r="C52" s="13" t="s">
        <v>40</v>
      </c>
      <c r="D52" s="31"/>
      <c r="E52" s="32"/>
    </row>
    <row r="53" spans="2:5" x14ac:dyDescent="0.25">
      <c r="B53" s="6" t="s">
        <v>41</v>
      </c>
      <c r="C53" s="12">
        <v>0.2</v>
      </c>
      <c r="D53" s="31"/>
      <c r="E53" s="32"/>
    </row>
    <row r="54" spans="2:5" x14ac:dyDescent="0.25">
      <c r="B54" s="6" t="s">
        <v>42</v>
      </c>
      <c r="C54" s="13">
        <v>2020</v>
      </c>
      <c r="D54" s="31"/>
      <c r="E54" s="32"/>
    </row>
    <row r="55" spans="2:5" ht="60.75" customHeight="1" thickBot="1" x14ac:dyDescent="0.3">
      <c r="B55" s="8" t="s">
        <v>43</v>
      </c>
      <c r="C55" s="8" t="s">
        <v>44</v>
      </c>
      <c r="D55" s="31"/>
      <c r="E55" s="33"/>
    </row>
    <row r="56" spans="2:5" ht="17.25" customHeight="1" x14ac:dyDescent="0.25">
      <c r="B56" s="34" t="s">
        <v>54</v>
      </c>
      <c r="C56" s="35"/>
      <c r="D56" s="35"/>
      <c r="E56" s="36"/>
    </row>
    <row r="57" spans="2:5" ht="200.25" customHeight="1" x14ac:dyDescent="0.25">
      <c r="B57" s="27" t="s">
        <v>88</v>
      </c>
      <c r="C57" s="28"/>
      <c r="D57" s="28"/>
      <c r="E57" s="29"/>
    </row>
    <row r="58" spans="2:5" ht="168.75" customHeight="1" thickBot="1" x14ac:dyDescent="0.3">
      <c r="B58" s="61" t="s">
        <v>89</v>
      </c>
      <c r="C58" s="62"/>
      <c r="D58" s="62"/>
      <c r="E58" s="63"/>
    </row>
    <row r="59" spans="2:5" ht="18" customHeight="1" thickBot="1" x14ac:dyDescent="0.3">
      <c r="B59" s="37" t="s">
        <v>57</v>
      </c>
      <c r="C59" s="38"/>
      <c r="D59" s="38"/>
      <c r="E59" s="39"/>
    </row>
    <row r="60" spans="2:5" ht="18" customHeight="1" thickBot="1" x14ac:dyDescent="0.3">
      <c r="B60" s="40" t="s">
        <v>58</v>
      </c>
      <c r="C60" s="41"/>
      <c r="D60" s="41"/>
      <c r="E60" s="42"/>
    </row>
    <row r="61" spans="2:5" ht="18" customHeight="1" thickBot="1" x14ac:dyDescent="0.3">
      <c r="B61" s="43" t="s">
        <v>59</v>
      </c>
      <c r="C61" s="44"/>
      <c r="D61" s="44"/>
      <c r="E61" s="45"/>
    </row>
    <row r="62" spans="2:5" x14ac:dyDescent="0.25">
      <c r="B62" s="6" t="s">
        <v>33</v>
      </c>
      <c r="C62" s="46" t="s">
        <v>60</v>
      </c>
      <c r="D62" s="47"/>
      <c r="E62" s="48"/>
    </row>
    <row r="63" spans="2:5" ht="12.75" customHeight="1" x14ac:dyDescent="0.25">
      <c r="B63" s="6" t="s">
        <v>35</v>
      </c>
      <c r="C63" s="49" t="s">
        <v>61</v>
      </c>
      <c r="D63" s="50"/>
      <c r="E63" s="51"/>
    </row>
    <row r="64" spans="2:5" x14ac:dyDescent="0.25">
      <c r="B64" s="6" t="s">
        <v>37</v>
      </c>
      <c r="C64" s="49" t="s">
        <v>38</v>
      </c>
      <c r="D64" s="50"/>
      <c r="E64" s="51"/>
    </row>
    <row r="65" spans="2:5" x14ac:dyDescent="0.25">
      <c r="B65" s="6" t="s">
        <v>39</v>
      </c>
      <c r="C65" s="49" t="s">
        <v>40</v>
      </c>
      <c r="D65" s="50"/>
      <c r="E65" s="51"/>
    </row>
    <row r="66" spans="2:5" x14ac:dyDescent="0.25">
      <c r="B66" s="6" t="s">
        <v>41</v>
      </c>
      <c r="C66" s="52">
        <v>143094</v>
      </c>
      <c r="D66" s="53"/>
      <c r="E66" s="54"/>
    </row>
    <row r="67" spans="2:5" x14ac:dyDescent="0.25">
      <c r="B67" s="6" t="s">
        <v>42</v>
      </c>
      <c r="C67" s="49">
        <v>2020</v>
      </c>
      <c r="D67" s="50"/>
      <c r="E67" s="51"/>
    </row>
    <row r="68" spans="2:5" ht="16.5" customHeight="1" thickBot="1" x14ac:dyDescent="0.3">
      <c r="B68" s="6" t="s">
        <v>43</v>
      </c>
      <c r="C68" s="61" t="s">
        <v>44</v>
      </c>
      <c r="D68" s="62"/>
      <c r="E68" s="63"/>
    </row>
    <row r="69" spans="2:5" ht="18" customHeight="1" thickBot="1" x14ac:dyDescent="0.3">
      <c r="B69" s="43" t="s">
        <v>62</v>
      </c>
      <c r="C69" s="44"/>
      <c r="D69" s="44"/>
      <c r="E69" s="45"/>
    </row>
    <row r="70" spans="2:5" ht="6" customHeight="1" x14ac:dyDescent="0.25">
      <c r="B70" s="6"/>
      <c r="C70" s="9"/>
      <c r="D70" s="31"/>
      <c r="E70" s="32" t="s">
        <v>22</v>
      </c>
    </row>
    <row r="71" spans="2:5" x14ac:dyDescent="0.25">
      <c r="B71" s="6" t="s">
        <v>63</v>
      </c>
      <c r="C71" s="10">
        <f>'[2]Calculos Generales'!D33</f>
        <v>154825823.88</v>
      </c>
      <c r="D71" s="31"/>
      <c r="E71" s="32"/>
    </row>
    <row r="72" spans="2:5" ht="13.5" customHeight="1" x14ac:dyDescent="0.25">
      <c r="B72" s="6"/>
      <c r="C72" s="9"/>
      <c r="D72" s="31"/>
      <c r="E72" s="32"/>
    </row>
    <row r="73" spans="2:5" x14ac:dyDescent="0.25">
      <c r="B73" s="6" t="s">
        <v>64</v>
      </c>
      <c r="C73" s="10">
        <f>+'[2]Calculos Generales'!C33</f>
        <v>171860064.13</v>
      </c>
      <c r="D73" s="31"/>
      <c r="E73" s="32"/>
    </row>
    <row r="74" spans="2:5" ht="6" customHeight="1" x14ac:dyDescent="0.25">
      <c r="B74" s="6"/>
      <c r="C74" s="9"/>
      <c r="D74" s="31"/>
      <c r="E74" s="32"/>
    </row>
    <row r="75" spans="2:5" x14ac:dyDescent="0.25">
      <c r="B75" s="6" t="s">
        <v>26</v>
      </c>
      <c r="C75" s="25">
        <f>IFERROR(C73/C71,0)</f>
        <v>1.1100219577271724</v>
      </c>
      <c r="D75" s="31"/>
      <c r="E75" s="32"/>
    </row>
    <row r="76" spans="2:5" ht="6" customHeight="1" thickBot="1" x14ac:dyDescent="0.3">
      <c r="B76" s="6"/>
      <c r="C76" s="9"/>
      <c r="D76" s="31"/>
      <c r="E76" s="33"/>
    </row>
    <row r="77" spans="2:5" ht="18" customHeight="1" thickBot="1" x14ac:dyDescent="0.3">
      <c r="B77" s="43" t="s">
        <v>65</v>
      </c>
      <c r="C77" s="44"/>
      <c r="D77" s="44"/>
      <c r="E77" s="45"/>
    </row>
    <row r="78" spans="2:5" ht="6" customHeight="1" x14ac:dyDescent="0.25">
      <c r="B78" s="6"/>
      <c r="C78" s="9"/>
      <c r="D78" s="31"/>
      <c r="E78" s="32" t="s">
        <v>22</v>
      </c>
    </row>
    <row r="79" spans="2:5" x14ac:dyDescent="0.25">
      <c r="B79" s="6" t="s">
        <v>63</v>
      </c>
      <c r="C79" s="14">
        <f>+'[2]Calculos Generales'!D41</f>
        <v>47061</v>
      </c>
      <c r="D79" s="31"/>
      <c r="E79" s="32"/>
    </row>
    <row r="80" spans="2:5" ht="12.75" customHeight="1" x14ac:dyDescent="0.25">
      <c r="B80" s="6"/>
      <c r="C80" s="16"/>
      <c r="D80" s="31"/>
      <c r="E80" s="32"/>
    </row>
    <row r="81" spans="2:5" x14ac:dyDescent="0.25">
      <c r="B81" s="6" t="s">
        <v>64</v>
      </c>
      <c r="C81" s="14">
        <f>+'[2]Calculos Generales'!C41</f>
        <v>69964</v>
      </c>
      <c r="D81" s="31"/>
      <c r="E81" s="32"/>
    </row>
    <row r="82" spans="2:5" ht="6" customHeight="1" x14ac:dyDescent="0.25">
      <c r="B82" s="6"/>
      <c r="C82" s="9"/>
      <c r="D82" s="31"/>
      <c r="E82" s="32"/>
    </row>
    <row r="83" spans="2:5" x14ac:dyDescent="0.25">
      <c r="B83" s="6" t="s">
        <v>26</v>
      </c>
      <c r="C83" s="25">
        <f>IFERROR(C81/C79,0)</f>
        <v>1.4866662416863221</v>
      </c>
      <c r="D83" s="31"/>
      <c r="E83" s="32"/>
    </row>
    <row r="84" spans="2:5" ht="6" customHeight="1" thickBot="1" x14ac:dyDescent="0.3">
      <c r="B84" s="8"/>
      <c r="C84" s="20"/>
      <c r="D84" s="31"/>
      <c r="E84" s="33"/>
    </row>
    <row r="85" spans="2:5" ht="17.25" customHeight="1" x14ac:dyDescent="0.25">
      <c r="B85" s="34" t="s">
        <v>66</v>
      </c>
      <c r="C85" s="35"/>
      <c r="D85" s="35"/>
      <c r="E85" s="36"/>
    </row>
    <row r="86" spans="2:5" ht="261" customHeight="1" thickBot="1" x14ac:dyDescent="0.3">
      <c r="B86" s="97" t="s">
        <v>90</v>
      </c>
      <c r="C86" s="98"/>
      <c r="D86" s="98"/>
      <c r="E86" s="99"/>
    </row>
    <row r="87" spans="2:5" ht="18" customHeight="1" thickBot="1" x14ac:dyDescent="0.3">
      <c r="B87" s="40" t="s">
        <v>68</v>
      </c>
      <c r="C87" s="41"/>
      <c r="D87" s="41"/>
      <c r="E87" s="42"/>
    </row>
    <row r="88" spans="2:5" ht="18" customHeight="1" thickBot="1" x14ac:dyDescent="0.3">
      <c r="B88" s="43" t="s">
        <v>59</v>
      </c>
      <c r="C88" s="44"/>
      <c r="D88" s="44"/>
      <c r="E88" s="45"/>
    </row>
    <row r="89" spans="2:5" x14ac:dyDescent="0.25">
      <c r="B89" s="6" t="s">
        <v>33</v>
      </c>
      <c r="C89" s="46" t="s">
        <v>69</v>
      </c>
      <c r="D89" s="47"/>
      <c r="E89" s="48"/>
    </row>
    <row r="90" spans="2:5" x14ac:dyDescent="0.25">
      <c r="B90" s="6" t="s">
        <v>35</v>
      </c>
      <c r="C90" s="49" t="s">
        <v>70</v>
      </c>
      <c r="D90" s="50"/>
      <c r="E90" s="51"/>
    </row>
    <row r="91" spans="2:5" x14ac:dyDescent="0.25">
      <c r="B91" s="6" t="s">
        <v>37</v>
      </c>
      <c r="C91" s="49" t="s">
        <v>38</v>
      </c>
      <c r="D91" s="50"/>
      <c r="E91" s="51"/>
    </row>
    <row r="92" spans="2:5" x14ac:dyDescent="0.25">
      <c r="B92" s="6" t="s">
        <v>39</v>
      </c>
      <c r="C92" s="49" t="s">
        <v>40</v>
      </c>
      <c r="D92" s="50"/>
      <c r="E92" s="51"/>
    </row>
    <row r="93" spans="2:5" x14ac:dyDescent="0.25">
      <c r="B93" s="6" t="s">
        <v>41</v>
      </c>
      <c r="C93" s="52">
        <v>277</v>
      </c>
      <c r="D93" s="53"/>
      <c r="E93" s="54"/>
    </row>
    <row r="94" spans="2:5" x14ac:dyDescent="0.25">
      <c r="B94" s="6" t="s">
        <v>42</v>
      </c>
      <c r="C94" s="49">
        <v>2020</v>
      </c>
      <c r="D94" s="50"/>
      <c r="E94" s="51"/>
    </row>
    <row r="95" spans="2:5" ht="15.75" customHeight="1" thickBot="1" x14ac:dyDescent="0.3">
      <c r="B95" s="6" t="s">
        <v>43</v>
      </c>
      <c r="C95" s="61" t="s">
        <v>44</v>
      </c>
      <c r="D95" s="62"/>
      <c r="E95" s="63"/>
    </row>
    <row r="96" spans="2:5" ht="18" customHeight="1" thickBot="1" x14ac:dyDescent="0.3">
      <c r="B96" s="43" t="s">
        <v>62</v>
      </c>
      <c r="C96" s="44"/>
      <c r="D96" s="44"/>
      <c r="E96" s="45"/>
    </row>
    <row r="97" spans="2:5" ht="6" customHeight="1" x14ac:dyDescent="0.25">
      <c r="B97" s="6"/>
      <c r="C97" s="9"/>
      <c r="D97" s="31"/>
      <c r="E97" s="32" t="s">
        <v>22</v>
      </c>
    </row>
    <row r="98" spans="2:5" x14ac:dyDescent="0.25">
      <c r="B98" s="6" t="s">
        <v>63</v>
      </c>
      <c r="C98" s="10">
        <f>+'[2]Calculos Generales'!D34</f>
        <v>26947145.73</v>
      </c>
      <c r="D98" s="31"/>
      <c r="E98" s="32"/>
    </row>
    <row r="99" spans="2:5" ht="6" customHeight="1" x14ac:dyDescent="0.25">
      <c r="B99" s="6"/>
      <c r="C99" s="9"/>
      <c r="D99" s="31"/>
      <c r="E99" s="32"/>
    </row>
    <row r="100" spans="2:5" x14ac:dyDescent="0.25">
      <c r="B100" s="6" t="s">
        <v>64</v>
      </c>
      <c r="C100" s="10">
        <f>+'[2]Calculos Generales'!C34</f>
        <v>24804140</v>
      </c>
      <c r="D100" s="31"/>
      <c r="E100" s="32"/>
    </row>
    <row r="101" spans="2:5" ht="6" customHeight="1" x14ac:dyDescent="0.25">
      <c r="B101" s="6"/>
      <c r="C101" s="9"/>
      <c r="D101" s="31"/>
      <c r="E101" s="32"/>
    </row>
    <row r="102" spans="2:5" x14ac:dyDescent="0.25">
      <c r="B102" s="6" t="s">
        <v>26</v>
      </c>
      <c r="C102" s="25">
        <f>IFERROR(C100/C98,0)</f>
        <v>0.92047373953916711</v>
      </c>
      <c r="D102" s="31"/>
      <c r="E102" s="32"/>
    </row>
    <row r="103" spans="2:5" ht="6" customHeight="1" thickBot="1" x14ac:dyDescent="0.3">
      <c r="B103" s="6"/>
      <c r="C103" s="9"/>
      <c r="D103" s="31"/>
      <c r="E103" s="33"/>
    </row>
    <row r="104" spans="2:5" ht="18" customHeight="1" thickBot="1" x14ac:dyDescent="0.3">
      <c r="B104" s="43" t="s">
        <v>65</v>
      </c>
      <c r="C104" s="44"/>
      <c r="D104" s="44"/>
      <c r="E104" s="45"/>
    </row>
    <row r="105" spans="2:5" ht="6" customHeight="1" x14ac:dyDescent="0.25">
      <c r="B105" s="6"/>
      <c r="C105" s="9"/>
      <c r="D105" s="31"/>
      <c r="E105" s="32" t="s">
        <v>22</v>
      </c>
    </row>
    <row r="106" spans="2:5" x14ac:dyDescent="0.25">
      <c r="B106" s="6" t="s">
        <v>63</v>
      </c>
      <c r="C106" s="14">
        <f>+'[2]Calculos Generales'!D42</f>
        <v>537</v>
      </c>
      <c r="D106" s="31"/>
      <c r="E106" s="32"/>
    </row>
    <row r="107" spans="2:5" ht="6" customHeight="1" x14ac:dyDescent="0.25">
      <c r="B107" s="6"/>
      <c r="C107" s="16"/>
      <c r="D107" s="31"/>
      <c r="E107" s="32"/>
    </row>
    <row r="108" spans="2:5" x14ac:dyDescent="0.25">
      <c r="B108" s="6" t="s">
        <v>64</v>
      </c>
      <c r="C108" s="14">
        <f>+'[2]Calculos Generales'!C42</f>
        <v>527</v>
      </c>
      <c r="D108" s="31"/>
      <c r="E108" s="32"/>
    </row>
    <row r="109" spans="2:5" ht="6" customHeight="1" x14ac:dyDescent="0.25">
      <c r="B109" s="6"/>
      <c r="C109" s="9"/>
      <c r="D109" s="31"/>
      <c r="E109" s="32"/>
    </row>
    <row r="110" spans="2:5" x14ac:dyDescent="0.25">
      <c r="B110" s="6" t="s">
        <v>26</v>
      </c>
      <c r="C110" s="25">
        <f>IFERROR(C108/C106,0)</f>
        <v>0.98137802607076352</v>
      </c>
      <c r="D110" s="31"/>
      <c r="E110" s="32"/>
    </row>
    <row r="111" spans="2:5" ht="6" customHeight="1" thickBot="1" x14ac:dyDescent="0.3">
      <c r="B111" s="6"/>
      <c r="C111" s="9"/>
      <c r="D111" s="31"/>
      <c r="E111" s="33"/>
    </row>
    <row r="112" spans="2:5" ht="21" customHeight="1" x14ac:dyDescent="0.25">
      <c r="B112" s="34" t="s">
        <v>66</v>
      </c>
      <c r="C112" s="35"/>
      <c r="D112" s="35"/>
      <c r="E112" s="36"/>
    </row>
    <row r="113" spans="2:5" ht="344.25" customHeight="1" thickBot="1" x14ac:dyDescent="0.3">
      <c r="B113" s="61" t="s">
        <v>91</v>
      </c>
      <c r="C113" s="62"/>
      <c r="D113" s="62"/>
      <c r="E113" s="63"/>
    </row>
    <row r="114" spans="2:5" ht="129.75" customHeight="1" thickBot="1" x14ac:dyDescent="0.3">
      <c r="B114" s="92" t="s">
        <v>92</v>
      </c>
      <c r="C114" s="95"/>
      <c r="D114" s="95"/>
      <c r="E114" s="96"/>
    </row>
    <row r="115" spans="2:5" ht="184.5" customHeight="1" thickBot="1" x14ac:dyDescent="0.3">
      <c r="B115" s="92" t="s">
        <v>93</v>
      </c>
      <c r="C115" s="93"/>
      <c r="D115" s="93"/>
      <c r="E115" s="94"/>
    </row>
    <row r="116" spans="2:5" ht="251.25" customHeight="1" thickBot="1" x14ac:dyDescent="0.3">
      <c r="B116" s="61" t="s">
        <v>94</v>
      </c>
      <c r="C116" s="62"/>
      <c r="D116" s="62"/>
      <c r="E116" s="63"/>
    </row>
    <row r="117" spans="2:5" ht="18" customHeight="1" thickBot="1" x14ac:dyDescent="0.3">
      <c r="B117" s="40" t="s">
        <v>73</v>
      </c>
      <c r="C117" s="41"/>
      <c r="D117" s="41"/>
      <c r="E117" s="42"/>
    </row>
    <row r="118" spans="2:5" ht="18" customHeight="1" thickBot="1" x14ac:dyDescent="0.3">
      <c r="B118" s="43" t="s">
        <v>59</v>
      </c>
      <c r="C118" s="44"/>
      <c r="D118" s="44"/>
      <c r="E118" s="45"/>
    </row>
    <row r="119" spans="2:5" x14ac:dyDescent="0.25">
      <c r="B119" s="6" t="s">
        <v>33</v>
      </c>
      <c r="C119" s="46" t="s">
        <v>69</v>
      </c>
      <c r="D119" s="47"/>
      <c r="E119" s="48"/>
    </row>
    <row r="120" spans="2:5" x14ac:dyDescent="0.25">
      <c r="B120" s="6" t="s">
        <v>35</v>
      </c>
      <c r="C120" s="49" t="s">
        <v>70</v>
      </c>
      <c r="D120" s="50"/>
      <c r="E120" s="51"/>
    </row>
    <row r="121" spans="2:5" x14ac:dyDescent="0.25">
      <c r="B121" s="6" t="s">
        <v>37</v>
      </c>
      <c r="C121" s="49" t="s">
        <v>38</v>
      </c>
      <c r="D121" s="50"/>
      <c r="E121" s="51"/>
    </row>
    <row r="122" spans="2:5" x14ac:dyDescent="0.25">
      <c r="B122" s="6" t="s">
        <v>39</v>
      </c>
      <c r="C122" s="49" t="s">
        <v>40</v>
      </c>
      <c r="D122" s="50"/>
      <c r="E122" s="51"/>
    </row>
    <row r="123" spans="2:5" x14ac:dyDescent="0.25">
      <c r="B123" s="6" t="s">
        <v>41</v>
      </c>
      <c r="C123" s="52">
        <v>387</v>
      </c>
      <c r="D123" s="53"/>
      <c r="E123" s="54"/>
    </row>
    <row r="124" spans="2:5" x14ac:dyDescent="0.25">
      <c r="B124" s="6" t="s">
        <v>42</v>
      </c>
      <c r="C124" s="49">
        <v>2020</v>
      </c>
      <c r="D124" s="50"/>
      <c r="E124" s="51"/>
    </row>
    <row r="125" spans="2:5" ht="19.5" customHeight="1" thickBot="1" x14ac:dyDescent="0.3">
      <c r="B125" s="6" t="s">
        <v>43</v>
      </c>
      <c r="C125" s="61" t="s">
        <v>44</v>
      </c>
      <c r="D125" s="62"/>
      <c r="E125" s="63"/>
    </row>
    <row r="126" spans="2:5" ht="18" customHeight="1" thickBot="1" x14ac:dyDescent="0.3">
      <c r="B126" s="43" t="s">
        <v>62</v>
      </c>
      <c r="C126" s="44"/>
      <c r="D126" s="44"/>
      <c r="E126" s="45"/>
    </row>
    <row r="127" spans="2:5" ht="6" customHeight="1" x14ac:dyDescent="0.25">
      <c r="B127" s="6"/>
      <c r="C127" s="9"/>
      <c r="D127" s="31"/>
      <c r="E127" s="32" t="s">
        <v>22</v>
      </c>
    </row>
    <row r="128" spans="2:5" x14ac:dyDescent="0.25">
      <c r="B128" s="6" t="s">
        <v>63</v>
      </c>
      <c r="C128" s="10">
        <f>+'[2]Calculos Generales'!D35</f>
        <v>34139753.369999997</v>
      </c>
      <c r="D128" s="31"/>
      <c r="E128" s="32"/>
    </row>
    <row r="129" spans="2:5" ht="6" customHeight="1" x14ac:dyDescent="0.25">
      <c r="B129" s="6"/>
      <c r="C129" s="9"/>
      <c r="D129" s="31"/>
      <c r="E129" s="32"/>
    </row>
    <row r="130" spans="2:5" x14ac:dyDescent="0.25">
      <c r="B130" s="6" t="s">
        <v>64</v>
      </c>
      <c r="C130" s="10">
        <f>+'[2]Calculos Generales'!C35</f>
        <v>35976929.140000001</v>
      </c>
      <c r="D130" s="31"/>
      <c r="E130" s="32"/>
    </row>
    <row r="131" spans="2:5" ht="6" customHeight="1" x14ac:dyDescent="0.25">
      <c r="B131" s="6"/>
      <c r="C131" s="9"/>
      <c r="D131" s="31"/>
      <c r="E131" s="32"/>
    </row>
    <row r="132" spans="2:5" x14ac:dyDescent="0.25">
      <c r="B132" s="6" t="s">
        <v>26</v>
      </c>
      <c r="C132" s="25">
        <f>IFERROR(C130/C128,0)</f>
        <v>1.0538133872875135</v>
      </c>
      <c r="D132" s="31"/>
      <c r="E132" s="32"/>
    </row>
    <row r="133" spans="2:5" ht="6" customHeight="1" thickBot="1" x14ac:dyDescent="0.3">
      <c r="B133" s="6"/>
      <c r="C133" s="9"/>
      <c r="D133" s="31"/>
      <c r="E133" s="33"/>
    </row>
    <row r="134" spans="2:5" ht="18" customHeight="1" thickBot="1" x14ac:dyDescent="0.3">
      <c r="B134" s="43" t="s">
        <v>65</v>
      </c>
      <c r="C134" s="44"/>
      <c r="D134" s="44"/>
      <c r="E134" s="45"/>
    </row>
    <row r="135" spans="2:5" ht="6" customHeight="1" x14ac:dyDescent="0.25">
      <c r="B135" s="6"/>
      <c r="C135" s="9"/>
      <c r="D135" s="31"/>
      <c r="E135" s="32" t="s">
        <v>22</v>
      </c>
    </row>
    <row r="136" spans="2:5" x14ac:dyDescent="0.25">
      <c r="B136" s="6" t="s">
        <v>63</v>
      </c>
      <c r="C136" s="14">
        <f>+'[2]Calculos Generales'!D43</f>
        <v>344</v>
      </c>
      <c r="D136" s="31"/>
      <c r="E136" s="32"/>
    </row>
    <row r="137" spans="2:5" ht="6" customHeight="1" x14ac:dyDescent="0.25">
      <c r="B137" s="6"/>
      <c r="C137" s="16"/>
      <c r="D137" s="31"/>
      <c r="E137" s="32"/>
    </row>
    <row r="138" spans="2:5" x14ac:dyDescent="0.25">
      <c r="B138" s="6" t="s">
        <v>64</v>
      </c>
      <c r="C138" s="14">
        <f>+'[2]Calculos Generales'!C43</f>
        <v>357</v>
      </c>
      <c r="D138" s="31"/>
      <c r="E138" s="32"/>
    </row>
    <row r="139" spans="2:5" ht="6" customHeight="1" x14ac:dyDescent="0.25">
      <c r="B139" s="6"/>
      <c r="C139" s="9"/>
      <c r="D139" s="31"/>
      <c r="E139" s="32"/>
    </row>
    <row r="140" spans="2:5" x14ac:dyDescent="0.25">
      <c r="B140" s="6" t="s">
        <v>26</v>
      </c>
      <c r="C140" s="25">
        <f>IFERROR(C138/C136,0)</f>
        <v>1.0377906976744187</v>
      </c>
      <c r="D140" s="31"/>
      <c r="E140" s="32"/>
    </row>
    <row r="141" spans="2:5" ht="6" customHeight="1" thickBot="1" x14ac:dyDescent="0.3">
      <c r="B141" s="8"/>
      <c r="C141" s="20"/>
      <c r="D141" s="31"/>
      <c r="E141" s="33"/>
    </row>
    <row r="142" spans="2:5" ht="18" customHeight="1" x14ac:dyDescent="0.25">
      <c r="B142" s="34" t="s">
        <v>66</v>
      </c>
      <c r="C142" s="35"/>
      <c r="D142" s="35"/>
      <c r="E142" s="36"/>
    </row>
    <row r="143" spans="2:5" ht="270" customHeight="1" thickBot="1" x14ac:dyDescent="0.3">
      <c r="B143" s="87" t="s">
        <v>95</v>
      </c>
      <c r="C143" s="88"/>
      <c r="D143" s="88"/>
      <c r="E143" s="89"/>
    </row>
    <row r="144" spans="2:5" ht="288.75" customHeight="1" x14ac:dyDescent="0.25">
      <c r="B144" s="84" t="s">
        <v>96</v>
      </c>
      <c r="C144" s="90"/>
      <c r="D144" s="90"/>
      <c r="E144" s="91"/>
    </row>
    <row r="145" spans="2:5" ht="409.5" customHeight="1" thickBot="1" x14ac:dyDescent="0.3">
      <c r="B145" s="61" t="s">
        <v>97</v>
      </c>
      <c r="C145" s="62"/>
      <c r="D145" s="62"/>
      <c r="E145" s="63"/>
    </row>
    <row r="146" spans="2:5" ht="18" customHeight="1" thickBot="1" x14ac:dyDescent="0.3">
      <c r="B146" s="37" t="s">
        <v>76</v>
      </c>
      <c r="C146" s="38"/>
      <c r="D146" s="38"/>
      <c r="E146" s="39"/>
    </row>
    <row r="147" spans="2:5" ht="106.5" customHeight="1" thickBot="1" x14ac:dyDescent="0.3">
      <c r="B147" s="81" t="s">
        <v>98</v>
      </c>
      <c r="C147" s="82"/>
      <c r="D147" s="82"/>
      <c r="E147" s="83"/>
    </row>
    <row r="148" spans="2:5" ht="19.899999999999999" customHeight="1" thickBot="1" x14ac:dyDescent="0.3">
      <c r="B148" s="37" t="s">
        <v>78</v>
      </c>
      <c r="C148" s="38"/>
      <c r="D148" s="38"/>
      <c r="E148" s="39"/>
    </row>
    <row r="149" spans="2:5" ht="322.5" customHeight="1" thickBot="1" x14ac:dyDescent="0.3">
      <c r="B149" s="81" t="s">
        <v>99</v>
      </c>
      <c r="C149" s="82"/>
      <c r="D149" s="82"/>
      <c r="E149" s="83"/>
    </row>
    <row r="150" spans="2:5" ht="21" customHeight="1" thickBot="1" x14ac:dyDescent="0.3">
      <c r="B150" s="37" t="s">
        <v>80</v>
      </c>
      <c r="C150" s="38"/>
      <c r="D150" s="38"/>
      <c r="E150" s="39"/>
    </row>
    <row r="151" spans="2:5" ht="27" customHeight="1" thickBot="1" x14ac:dyDescent="0.3">
      <c r="B151" s="78"/>
      <c r="C151" s="79"/>
      <c r="D151" s="79"/>
      <c r="E151" s="80"/>
    </row>
    <row r="158" spans="2:5" x14ac:dyDescent="0.25">
      <c r="B158" s="30" t="s">
        <v>81</v>
      </c>
      <c r="C158" s="30"/>
      <c r="E158" s="19" t="s">
        <v>82</v>
      </c>
    </row>
    <row r="159" spans="2:5" x14ac:dyDescent="0.25">
      <c r="B159" s="31" t="s">
        <v>83</v>
      </c>
      <c r="C159" s="31"/>
      <c r="E159" s="17" t="s">
        <v>84</v>
      </c>
    </row>
  </sheetData>
  <mergeCells count="85">
    <mergeCell ref="B1:E1"/>
    <mergeCell ref="B2:E2"/>
    <mergeCell ref="B3:E3"/>
    <mergeCell ref="B11:E11"/>
    <mergeCell ref="D12:D20"/>
    <mergeCell ref="E12:E20"/>
    <mergeCell ref="B57:E57"/>
    <mergeCell ref="B21:E21"/>
    <mergeCell ref="B22:E22"/>
    <mergeCell ref="B23:E23"/>
    <mergeCell ref="D24:D31"/>
    <mergeCell ref="E24:E31"/>
    <mergeCell ref="D32:D39"/>
    <mergeCell ref="E32:E39"/>
    <mergeCell ref="D40:D47"/>
    <mergeCell ref="E40:E47"/>
    <mergeCell ref="D48:D55"/>
    <mergeCell ref="E48:E55"/>
    <mergeCell ref="B56:E56"/>
    <mergeCell ref="B69:E69"/>
    <mergeCell ref="B58:E58"/>
    <mergeCell ref="B59:E59"/>
    <mergeCell ref="B60:E60"/>
    <mergeCell ref="B61:E61"/>
    <mergeCell ref="C62:E62"/>
    <mergeCell ref="C63:E63"/>
    <mergeCell ref="C64:E64"/>
    <mergeCell ref="C65:E65"/>
    <mergeCell ref="C66:E66"/>
    <mergeCell ref="C67:E67"/>
    <mergeCell ref="C68:E68"/>
    <mergeCell ref="C91:E91"/>
    <mergeCell ref="D70:D76"/>
    <mergeCell ref="E70:E76"/>
    <mergeCell ref="B77:E77"/>
    <mergeCell ref="D78:D84"/>
    <mergeCell ref="E78:E84"/>
    <mergeCell ref="B85:E85"/>
    <mergeCell ref="B86:E86"/>
    <mergeCell ref="B87:E87"/>
    <mergeCell ref="B88:E88"/>
    <mergeCell ref="C89:E89"/>
    <mergeCell ref="C90:E90"/>
    <mergeCell ref="B114:E114"/>
    <mergeCell ref="C92:E92"/>
    <mergeCell ref="C93:E93"/>
    <mergeCell ref="C94:E94"/>
    <mergeCell ref="C95:E95"/>
    <mergeCell ref="B96:E96"/>
    <mergeCell ref="D97:D103"/>
    <mergeCell ref="E97:E103"/>
    <mergeCell ref="B104:E104"/>
    <mergeCell ref="D105:D111"/>
    <mergeCell ref="E105:E111"/>
    <mergeCell ref="B112:E112"/>
    <mergeCell ref="B113:E113"/>
    <mergeCell ref="B126:E126"/>
    <mergeCell ref="B115:E115"/>
    <mergeCell ref="B116:E116"/>
    <mergeCell ref="B117:E117"/>
    <mergeCell ref="B118:E118"/>
    <mergeCell ref="C119:E119"/>
    <mergeCell ref="C120:E120"/>
    <mergeCell ref="C121:E121"/>
    <mergeCell ref="C122:E122"/>
    <mergeCell ref="C123:E123"/>
    <mergeCell ref="C124:E124"/>
    <mergeCell ref="C125:E125"/>
    <mergeCell ref="B148:E148"/>
    <mergeCell ref="D127:D133"/>
    <mergeCell ref="E127:E133"/>
    <mergeCell ref="B134:E134"/>
    <mergeCell ref="D135:D141"/>
    <mergeCell ref="E135:E141"/>
    <mergeCell ref="B142:E142"/>
    <mergeCell ref="B143:E143"/>
    <mergeCell ref="B144:E144"/>
    <mergeCell ref="B145:E145"/>
    <mergeCell ref="B146:E146"/>
    <mergeCell ref="B147:E147"/>
    <mergeCell ref="B149:E149"/>
    <mergeCell ref="B150:E150"/>
    <mergeCell ref="B151:E151"/>
    <mergeCell ref="B158:C158"/>
    <mergeCell ref="B159:C159"/>
  </mergeCells>
  <dataValidations count="2">
    <dataValidation type="list" allowBlank="1" showInputMessage="1" showErrorMessage="1" sqref="C28 C36 C44 C52 C65:E65 C92:E92 C122:E122" xr:uid="{00000000-0002-0000-0100-000000000000}">
      <formula1>"Mensual, Bimensual, Trimestral, Cuatrimestral, Semestral, Anual"</formula1>
    </dataValidation>
    <dataValidation type="list" allowBlank="1" showInputMessage="1" showErrorMessage="1" sqref="C27 C35 C43 C51 C64:E64 C91:E91 C121:E121" xr:uid="{00000000-0002-0000-0100-000001000000}">
      <formula1>"Eficacia, Eficiencia, Calidad, Economía"</formula1>
    </dataValidation>
  </dataValidations>
  <pageMargins left="0.70866141732283472" right="0.70866141732283472" top="0.74803149606299213" bottom="0.74803149606299213" header="0.31496062992125984" footer="0.31496062992125984"/>
  <pageSetup paperSize="9" scale="38"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E6EDF-96FD-441E-9C15-FCB2943699EE}">
  <dimension ref="B1:E159"/>
  <sheetViews>
    <sheetView workbookViewId="0">
      <selection activeCell="B1" sqref="B1:E1"/>
    </sheetView>
  </sheetViews>
  <sheetFormatPr baseColWidth="10" defaultColWidth="11.42578125" defaultRowHeight="12.75" x14ac:dyDescent="0.25"/>
  <cols>
    <col min="1" max="1" width="3.5703125" style="2" customWidth="1"/>
    <col min="2" max="2" width="61.28515625" style="7" customWidth="1"/>
    <col min="3" max="3" width="68.5703125" style="7" customWidth="1"/>
    <col min="4" max="4" width="1.42578125" style="7" customWidth="1"/>
    <col min="5" max="5" width="90.5703125" style="7" customWidth="1"/>
    <col min="6" max="6" width="2.140625" style="2" customWidth="1"/>
    <col min="7" max="16384" width="11.42578125" style="2"/>
  </cols>
  <sheetData>
    <row r="1" spans="2:5" s="1" customFormat="1" ht="93.75" customHeight="1" thickBot="1" x14ac:dyDescent="0.3">
      <c r="B1" s="105" t="s">
        <v>0</v>
      </c>
      <c r="C1" s="56"/>
      <c r="D1" s="56"/>
      <c r="E1" s="57"/>
    </row>
    <row r="2" spans="2:5" ht="18" customHeight="1" thickBot="1" x14ac:dyDescent="0.3">
      <c r="B2" s="37" t="s">
        <v>100</v>
      </c>
      <c r="C2" s="38"/>
      <c r="D2" s="38"/>
      <c r="E2" s="39"/>
    </row>
    <row r="3" spans="2:5" ht="18" customHeight="1" thickBot="1" x14ac:dyDescent="0.3">
      <c r="B3" s="58" t="s">
        <v>2</v>
      </c>
      <c r="C3" s="59"/>
      <c r="D3" s="59"/>
      <c r="E3" s="60"/>
    </row>
    <row r="4" spans="2:5" ht="21" customHeight="1" thickBot="1" x14ac:dyDescent="0.3">
      <c r="B4" s="3" t="s">
        <v>3</v>
      </c>
      <c r="C4" s="3" t="s">
        <v>4</v>
      </c>
      <c r="D4" s="4"/>
      <c r="E4" s="5" t="s">
        <v>5</v>
      </c>
    </row>
    <row r="5" spans="2:5" ht="21" customHeight="1" x14ac:dyDescent="0.25">
      <c r="B5" s="6" t="s">
        <v>6</v>
      </c>
      <c r="C5" s="6" t="s">
        <v>7</v>
      </c>
      <c r="E5" s="3" t="s">
        <v>8</v>
      </c>
    </row>
    <row r="6" spans="2:5" ht="21" customHeight="1" x14ac:dyDescent="0.25">
      <c r="B6" s="6" t="s">
        <v>9</v>
      </c>
      <c r="C6" s="6" t="s">
        <v>10</v>
      </c>
      <c r="E6" s="6"/>
    </row>
    <row r="7" spans="2:5" ht="21" customHeight="1" thickBot="1" x14ac:dyDescent="0.3">
      <c r="B7" s="6" t="s">
        <v>11</v>
      </c>
      <c r="C7" s="6" t="s">
        <v>12</v>
      </c>
      <c r="E7" s="18"/>
    </row>
    <row r="8" spans="2:5" ht="21" customHeight="1" x14ac:dyDescent="0.25">
      <c r="B8" s="6" t="s">
        <v>13</v>
      </c>
      <c r="C8" s="6" t="s">
        <v>14</v>
      </c>
      <c r="E8" s="3" t="s">
        <v>15</v>
      </c>
    </row>
    <row r="9" spans="2:5" ht="21" customHeight="1" x14ac:dyDescent="0.25">
      <c r="B9" s="6" t="s">
        <v>16</v>
      </c>
      <c r="C9" s="6" t="s">
        <v>17</v>
      </c>
      <c r="E9" s="6" t="s">
        <v>18</v>
      </c>
    </row>
    <row r="10" spans="2:5" ht="21" customHeight="1" thickBot="1" x14ac:dyDescent="0.3">
      <c r="B10" s="8" t="s">
        <v>19</v>
      </c>
      <c r="C10" s="8" t="s">
        <v>20</v>
      </c>
      <c r="D10" s="8"/>
      <c r="E10" s="8"/>
    </row>
    <row r="11" spans="2:5" ht="18" customHeight="1" thickBot="1" x14ac:dyDescent="0.3">
      <c r="B11" s="58" t="s">
        <v>21</v>
      </c>
      <c r="C11" s="59"/>
      <c r="D11" s="59"/>
      <c r="E11" s="60"/>
    </row>
    <row r="12" spans="2:5" ht="6" customHeight="1" x14ac:dyDescent="0.25">
      <c r="B12" s="6"/>
      <c r="C12" s="9"/>
      <c r="D12" s="31"/>
      <c r="E12" s="32" t="s">
        <v>22</v>
      </c>
    </row>
    <row r="13" spans="2:5" x14ac:dyDescent="0.25">
      <c r="B13" s="6" t="s">
        <v>23</v>
      </c>
      <c r="C13" s="10">
        <f>+'[3]Calculos Generales'!C24</f>
        <v>1167387478</v>
      </c>
      <c r="D13" s="31"/>
      <c r="E13" s="32"/>
    </row>
    <row r="14" spans="2:5" ht="6" customHeight="1" x14ac:dyDescent="0.25">
      <c r="B14" s="6"/>
      <c r="C14" s="9"/>
      <c r="D14" s="31"/>
      <c r="E14" s="32"/>
    </row>
    <row r="15" spans="2:5" x14ac:dyDescent="0.25">
      <c r="B15" s="6" t="s">
        <v>24</v>
      </c>
      <c r="C15" s="10">
        <f>+'[3]Calculos Generales'!C23</f>
        <v>1246388365</v>
      </c>
      <c r="D15" s="31"/>
      <c r="E15" s="32"/>
    </row>
    <row r="16" spans="2:5" ht="6" customHeight="1" x14ac:dyDescent="0.25">
      <c r="B16" s="6"/>
      <c r="C16" s="9"/>
      <c r="D16" s="31"/>
      <c r="E16" s="32"/>
    </row>
    <row r="17" spans="2:5" x14ac:dyDescent="0.25">
      <c r="B17" s="6" t="s">
        <v>25</v>
      </c>
      <c r="C17" s="10">
        <f>+'[3]Calculos Generales'!C22</f>
        <v>811544148.84000003</v>
      </c>
      <c r="D17" s="31"/>
      <c r="E17" s="32"/>
    </row>
    <row r="18" spans="2:5" ht="6" customHeight="1" x14ac:dyDescent="0.25">
      <c r="B18" s="6"/>
      <c r="C18" s="9"/>
      <c r="D18" s="31"/>
      <c r="E18" s="32"/>
    </row>
    <row r="19" spans="2:5" x14ac:dyDescent="0.25">
      <c r="B19" s="6" t="s">
        <v>86</v>
      </c>
      <c r="C19" s="106">
        <f>IFERROR(C17/C15,0)</f>
        <v>0.65111659546019596</v>
      </c>
      <c r="D19" s="31"/>
      <c r="E19" s="32"/>
    </row>
    <row r="20" spans="2:5" ht="15.75" customHeight="1" thickBot="1" x14ac:dyDescent="0.3">
      <c r="B20" s="6"/>
      <c r="C20" s="9"/>
      <c r="D20" s="31"/>
      <c r="E20" s="33"/>
    </row>
    <row r="21" spans="2:5" ht="15.6" customHeight="1" x14ac:dyDescent="0.25">
      <c r="B21" s="64" t="s">
        <v>27</v>
      </c>
      <c r="C21" s="65"/>
      <c r="D21" s="65"/>
      <c r="E21" s="66"/>
    </row>
    <row r="22" spans="2:5" ht="113.25" customHeight="1" thickBot="1" x14ac:dyDescent="0.3">
      <c r="B22" s="102" t="s">
        <v>101</v>
      </c>
      <c r="C22" s="103"/>
      <c r="D22" s="103"/>
      <c r="E22" s="104"/>
    </row>
    <row r="23" spans="2:5" ht="18" customHeight="1" thickBot="1" x14ac:dyDescent="0.3">
      <c r="B23" s="70" t="s">
        <v>29</v>
      </c>
      <c r="C23" s="70"/>
      <c r="D23" s="70"/>
      <c r="E23" s="70"/>
    </row>
    <row r="24" spans="2:5" ht="41.25" customHeight="1" x14ac:dyDescent="0.25">
      <c r="B24" s="6" t="s">
        <v>30</v>
      </c>
      <c r="C24" s="13" t="s">
        <v>31</v>
      </c>
      <c r="D24" s="31"/>
      <c r="E24" s="71" t="s">
        <v>32</v>
      </c>
    </row>
    <row r="25" spans="2:5" ht="28.5" customHeight="1" x14ac:dyDescent="0.25">
      <c r="B25" s="6" t="s">
        <v>33</v>
      </c>
      <c r="C25" s="13" t="s">
        <v>34</v>
      </c>
      <c r="D25" s="31"/>
      <c r="E25" s="32"/>
    </row>
    <row r="26" spans="2:5" ht="48" customHeight="1" x14ac:dyDescent="0.25">
      <c r="B26" s="6" t="s">
        <v>35</v>
      </c>
      <c r="C26" s="11" t="s">
        <v>36</v>
      </c>
      <c r="D26" s="31"/>
      <c r="E26" s="32"/>
    </row>
    <row r="27" spans="2:5" ht="16.5" customHeight="1" x14ac:dyDescent="0.25">
      <c r="B27" s="6" t="s">
        <v>37</v>
      </c>
      <c r="C27" s="13" t="s">
        <v>38</v>
      </c>
      <c r="D27" s="31"/>
      <c r="E27" s="32"/>
    </row>
    <row r="28" spans="2:5" ht="16.5" customHeight="1" x14ac:dyDescent="0.25">
      <c r="B28" s="6" t="s">
        <v>39</v>
      </c>
      <c r="C28" s="13" t="s">
        <v>40</v>
      </c>
      <c r="D28" s="31"/>
      <c r="E28" s="32"/>
    </row>
    <row r="29" spans="2:5" ht="16.5" customHeight="1" x14ac:dyDescent="0.25">
      <c r="B29" s="6" t="s">
        <v>41</v>
      </c>
      <c r="C29" s="12">
        <v>0.6</v>
      </c>
      <c r="D29" s="31"/>
      <c r="E29" s="32"/>
    </row>
    <row r="30" spans="2:5" ht="16.5" customHeight="1" x14ac:dyDescent="0.25">
      <c r="B30" s="6" t="s">
        <v>42</v>
      </c>
      <c r="C30" s="13">
        <v>2020</v>
      </c>
      <c r="D30" s="31"/>
      <c r="E30" s="32"/>
    </row>
    <row r="31" spans="2:5" ht="39" customHeight="1" thickBot="1" x14ac:dyDescent="0.3">
      <c r="B31" s="8" t="s">
        <v>43</v>
      </c>
      <c r="C31" s="8" t="s">
        <v>44</v>
      </c>
      <c r="D31" s="31"/>
      <c r="E31" s="33"/>
    </row>
    <row r="32" spans="2:5" ht="34.5" customHeight="1" x14ac:dyDescent="0.25">
      <c r="B32" s="6" t="s">
        <v>30</v>
      </c>
      <c r="C32" s="6" t="s">
        <v>45</v>
      </c>
      <c r="D32" s="72"/>
      <c r="E32" s="71" t="s">
        <v>32</v>
      </c>
    </row>
    <row r="33" spans="2:5" ht="32.25" customHeight="1" x14ac:dyDescent="0.25">
      <c r="B33" s="6" t="s">
        <v>33</v>
      </c>
      <c r="C33" s="13" t="s">
        <v>46</v>
      </c>
      <c r="D33" s="72"/>
      <c r="E33" s="32"/>
    </row>
    <row r="34" spans="2:5" ht="51.75" customHeight="1" x14ac:dyDescent="0.25">
      <c r="B34" s="6" t="s">
        <v>35</v>
      </c>
      <c r="C34" s="11" t="s">
        <v>47</v>
      </c>
      <c r="D34" s="72"/>
      <c r="E34" s="32"/>
    </row>
    <row r="35" spans="2:5" ht="16.5" customHeight="1" x14ac:dyDescent="0.25">
      <c r="B35" s="6" t="s">
        <v>37</v>
      </c>
      <c r="C35" s="13" t="s">
        <v>38</v>
      </c>
      <c r="D35" s="72"/>
      <c r="E35" s="32"/>
    </row>
    <row r="36" spans="2:5" ht="16.5" customHeight="1" x14ac:dyDescent="0.25">
      <c r="B36" s="6" t="s">
        <v>39</v>
      </c>
      <c r="C36" s="13" t="s">
        <v>40</v>
      </c>
      <c r="D36" s="72"/>
      <c r="E36" s="32"/>
    </row>
    <row r="37" spans="2:5" ht="16.5" customHeight="1" x14ac:dyDescent="0.25">
      <c r="B37" s="6" t="s">
        <v>41</v>
      </c>
      <c r="C37" s="12">
        <v>0.33</v>
      </c>
      <c r="D37" s="72"/>
      <c r="E37" s="32"/>
    </row>
    <row r="38" spans="2:5" ht="16.5" customHeight="1" x14ac:dyDescent="0.25">
      <c r="B38" s="6" t="s">
        <v>42</v>
      </c>
      <c r="C38" s="13">
        <v>2020</v>
      </c>
      <c r="D38" s="72"/>
      <c r="E38" s="32"/>
    </row>
    <row r="39" spans="2:5" ht="45" customHeight="1" thickBot="1" x14ac:dyDescent="0.3">
      <c r="B39" s="24" t="s">
        <v>43</v>
      </c>
      <c r="C39" s="24" t="s">
        <v>44</v>
      </c>
      <c r="D39" s="73"/>
      <c r="E39" s="74"/>
    </row>
    <row r="40" spans="2:5" ht="30" customHeight="1" thickTop="1" x14ac:dyDescent="0.25">
      <c r="B40" s="21" t="s">
        <v>30</v>
      </c>
      <c r="C40" s="6" t="s">
        <v>48</v>
      </c>
      <c r="D40" s="72"/>
      <c r="E40" s="76" t="s">
        <v>32</v>
      </c>
    </row>
    <row r="41" spans="2:5" ht="24.75" customHeight="1" x14ac:dyDescent="0.25">
      <c r="B41" s="21" t="s">
        <v>33</v>
      </c>
      <c r="C41" s="13" t="s">
        <v>49</v>
      </c>
      <c r="D41" s="72"/>
      <c r="E41" s="76"/>
    </row>
    <row r="42" spans="2:5" ht="65.25" customHeight="1" x14ac:dyDescent="0.25">
      <c r="B42" s="21" t="s">
        <v>35</v>
      </c>
      <c r="C42" s="11" t="s">
        <v>50</v>
      </c>
      <c r="D42" s="72"/>
      <c r="E42" s="76"/>
    </row>
    <row r="43" spans="2:5" ht="16.5" customHeight="1" x14ac:dyDescent="0.25">
      <c r="B43" s="21" t="s">
        <v>37</v>
      </c>
      <c r="C43" s="13" t="s">
        <v>38</v>
      </c>
      <c r="D43" s="72"/>
      <c r="E43" s="76"/>
    </row>
    <row r="44" spans="2:5" ht="16.5" customHeight="1" x14ac:dyDescent="0.25">
      <c r="B44" s="21" t="s">
        <v>39</v>
      </c>
      <c r="C44" s="13" t="s">
        <v>40</v>
      </c>
      <c r="D44" s="72"/>
      <c r="E44" s="76"/>
    </row>
    <row r="45" spans="2:5" ht="16.5" customHeight="1" x14ac:dyDescent="0.25">
      <c r="B45" s="21" t="s">
        <v>41</v>
      </c>
      <c r="C45" s="12">
        <v>0.5</v>
      </c>
      <c r="D45" s="72"/>
      <c r="E45" s="76"/>
    </row>
    <row r="46" spans="2:5" ht="16.5" customHeight="1" x14ac:dyDescent="0.25">
      <c r="B46" s="21" t="s">
        <v>42</v>
      </c>
      <c r="C46" s="13">
        <v>2020</v>
      </c>
      <c r="D46" s="72"/>
      <c r="E46" s="76"/>
    </row>
    <row r="47" spans="2:5" ht="51.75" customHeight="1" thickBot="1" x14ac:dyDescent="0.3">
      <c r="B47" s="26" t="s">
        <v>43</v>
      </c>
      <c r="C47" s="8" t="s">
        <v>44</v>
      </c>
      <c r="D47" s="100"/>
      <c r="E47" s="101"/>
    </row>
    <row r="48" spans="2:5" ht="31.5" customHeight="1" x14ac:dyDescent="0.25">
      <c r="B48" s="6" t="s">
        <v>30</v>
      </c>
      <c r="C48" s="6" t="s">
        <v>51</v>
      </c>
      <c r="D48" s="31"/>
      <c r="E48" s="32" t="s">
        <v>32</v>
      </c>
    </row>
    <row r="49" spans="2:5" ht="26.25" customHeight="1" x14ac:dyDescent="0.25">
      <c r="B49" s="6" t="s">
        <v>33</v>
      </c>
      <c r="C49" s="13" t="s">
        <v>52</v>
      </c>
      <c r="D49" s="31"/>
      <c r="E49" s="32"/>
    </row>
    <row r="50" spans="2:5" ht="72.75" customHeight="1" x14ac:dyDescent="0.25">
      <c r="B50" s="6" t="s">
        <v>35</v>
      </c>
      <c r="C50" s="11" t="s">
        <v>53</v>
      </c>
      <c r="D50" s="31"/>
      <c r="E50" s="32"/>
    </row>
    <row r="51" spans="2:5" x14ac:dyDescent="0.25">
      <c r="B51" s="6" t="s">
        <v>37</v>
      </c>
      <c r="C51" s="13" t="s">
        <v>38</v>
      </c>
      <c r="D51" s="31"/>
      <c r="E51" s="32"/>
    </row>
    <row r="52" spans="2:5" x14ac:dyDescent="0.25">
      <c r="B52" s="6" t="s">
        <v>39</v>
      </c>
      <c r="C52" s="13" t="s">
        <v>40</v>
      </c>
      <c r="D52" s="31"/>
      <c r="E52" s="32"/>
    </row>
    <row r="53" spans="2:5" x14ac:dyDescent="0.25">
      <c r="B53" s="6" t="s">
        <v>41</v>
      </c>
      <c r="C53" s="12">
        <v>0.2</v>
      </c>
      <c r="D53" s="31"/>
      <c r="E53" s="32"/>
    </row>
    <row r="54" spans="2:5" x14ac:dyDescent="0.25">
      <c r="B54" s="6" t="s">
        <v>42</v>
      </c>
      <c r="C54" s="13">
        <v>2020</v>
      </c>
      <c r="D54" s="31"/>
      <c r="E54" s="32"/>
    </row>
    <row r="55" spans="2:5" ht="60.75" customHeight="1" thickBot="1" x14ac:dyDescent="0.3">
      <c r="B55" s="8" t="s">
        <v>43</v>
      </c>
      <c r="C55" s="8" t="s">
        <v>44</v>
      </c>
      <c r="D55" s="31"/>
      <c r="E55" s="33"/>
    </row>
    <row r="56" spans="2:5" ht="17.25" customHeight="1" x14ac:dyDescent="0.25">
      <c r="B56" s="34" t="s">
        <v>54</v>
      </c>
      <c r="C56" s="35"/>
      <c r="D56" s="35"/>
      <c r="E56" s="36"/>
    </row>
    <row r="57" spans="2:5" ht="247.5" customHeight="1" x14ac:dyDescent="0.25">
      <c r="B57" s="27" t="s">
        <v>102</v>
      </c>
      <c r="C57" s="28"/>
      <c r="D57" s="28"/>
      <c r="E57" s="29"/>
    </row>
    <row r="58" spans="2:5" ht="282.75" customHeight="1" thickBot="1" x14ac:dyDescent="0.3">
      <c r="B58" s="61" t="s">
        <v>103</v>
      </c>
      <c r="C58" s="62"/>
      <c r="D58" s="62"/>
      <c r="E58" s="63"/>
    </row>
    <row r="59" spans="2:5" ht="18" customHeight="1" thickBot="1" x14ac:dyDescent="0.3">
      <c r="B59" s="37" t="s">
        <v>57</v>
      </c>
      <c r="C59" s="38"/>
      <c r="D59" s="38"/>
      <c r="E59" s="39"/>
    </row>
    <row r="60" spans="2:5" ht="18" customHeight="1" thickBot="1" x14ac:dyDescent="0.3">
      <c r="B60" s="40" t="s">
        <v>58</v>
      </c>
      <c r="C60" s="41"/>
      <c r="D60" s="41"/>
      <c r="E60" s="42"/>
    </row>
    <row r="61" spans="2:5" ht="18" customHeight="1" thickBot="1" x14ac:dyDescent="0.3">
      <c r="B61" s="43" t="s">
        <v>59</v>
      </c>
      <c r="C61" s="44"/>
      <c r="D61" s="44"/>
      <c r="E61" s="45"/>
    </row>
    <row r="62" spans="2:5" x14ac:dyDescent="0.25">
      <c r="B62" s="6" t="s">
        <v>33</v>
      </c>
      <c r="C62" s="46" t="s">
        <v>60</v>
      </c>
      <c r="D62" s="47"/>
      <c r="E62" s="48"/>
    </row>
    <row r="63" spans="2:5" ht="12.75" customHeight="1" x14ac:dyDescent="0.25">
      <c r="B63" s="6" t="s">
        <v>35</v>
      </c>
      <c r="C63" s="49" t="s">
        <v>61</v>
      </c>
      <c r="D63" s="50"/>
      <c r="E63" s="51"/>
    </row>
    <row r="64" spans="2:5" x14ac:dyDescent="0.25">
      <c r="B64" s="6" t="s">
        <v>37</v>
      </c>
      <c r="C64" s="49" t="s">
        <v>38</v>
      </c>
      <c r="D64" s="50"/>
      <c r="E64" s="51"/>
    </row>
    <row r="65" spans="2:5" x14ac:dyDescent="0.25">
      <c r="B65" s="6" t="s">
        <v>39</v>
      </c>
      <c r="C65" s="49" t="s">
        <v>40</v>
      </c>
      <c r="D65" s="50"/>
      <c r="E65" s="51"/>
    </row>
    <row r="66" spans="2:5" x14ac:dyDescent="0.25">
      <c r="B66" s="6" t="s">
        <v>41</v>
      </c>
      <c r="C66" s="52">
        <v>143094</v>
      </c>
      <c r="D66" s="53"/>
      <c r="E66" s="54"/>
    </row>
    <row r="67" spans="2:5" x14ac:dyDescent="0.25">
      <c r="B67" s="6" t="s">
        <v>42</v>
      </c>
      <c r="C67" s="49">
        <v>2020</v>
      </c>
      <c r="D67" s="50"/>
      <c r="E67" s="51"/>
    </row>
    <row r="68" spans="2:5" ht="16.5" customHeight="1" thickBot="1" x14ac:dyDescent="0.3">
      <c r="B68" s="6" t="s">
        <v>43</v>
      </c>
      <c r="C68" s="61" t="s">
        <v>44</v>
      </c>
      <c r="D68" s="62"/>
      <c r="E68" s="63"/>
    </row>
    <row r="69" spans="2:5" ht="18" customHeight="1" thickBot="1" x14ac:dyDescent="0.3">
      <c r="B69" s="43" t="s">
        <v>62</v>
      </c>
      <c r="C69" s="44"/>
      <c r="D69" s="44"/>
      <c r="E69" s="45"/>
    </row>
    <row r="70" spans="2:5" ht="6" customHeight="1" x14ac:dyDescent="0.25">
      <c r="B70" s="6"/>
      <c r="C70" s="9"/>
      <c r="D70" s="31"/>
      <c r="E70" s="32" t="s">
        <v>22</v>
      </c>
    </row>
    <row r="71" spans="2:5" x14ac:dyDescent="0.25">
      <c r="B71" s="6" t="s">
        <v>63</v>
      </c>
      <c r="C71" s="10">
        <f>'[3]Calculos Generales'!D33</f>
        <v>199849729.55000001</v>
      </c>
      <c r="D71" s="31"/>
      <c r="E71" s="32"/>
    </row>
    <row r="72" spans="2:5" ht="13.5" customHeight="1" x14ac:dyDescent="0.25">
      <c r="B72" s="6"/>
      <c r="C72" s="9"/>
      <c r="D72" s="31"/>
      <c r="E72" s="32"/>
    </row>
    <row r="73" spans="2:5" x14ac:dyDescent="0.25">
      <c r="B73" s="6" t="s">
        <v>64</v>
      </c>
      <c r="C73" s="10">
        <f>+'[3]Calculos Generales'!C33</f>
        <v>531695250.98000002</v>
      </c>
      <c r="D73" s="31"/>
      <c r="E73" s="32"/>
    </row>
    <row r="74" spans="2:5" ht="6" customHeight="1" x14ac:dyDescent="0.25">
      <c r="B74" s="6"/>
      <c r="C74" s="9"/>
      <c r="D74" s="31"/>
      <c r="E74" s="32"/>
    </row>
    <row r="75" spans="2:5" x14ac:dyDescent="0.25">
      <c r="B75" s="6" t="s">
        <v>26</v>
      </c>
      <c r="C75" s="25">
        <f>IFERROR(C73/C71,0)</f>
        <v>2.6604752089343018</v>
      </c>
      <c r="D75" s="31"/>
      <c r="E75" s="32"/>
    </row>
    <row r="76" spans="2:5" ht="6" customHeight="1" thickBot="1" x14ac:dyDescent="0.3">
      <c r="B76" s="6"/>
      <c r="C76" s="9"/>
      <c r="D76" s="31"/>
      <c r="E76" s="33"/>
    </row>
    <row r="77" spans="2:5" ht="18" customHeight="1" thickBot="1" x14ac:dyDescent="0.3">
      <c r="B77" s="43" t="s">
        <v>65</v>
      </c>
      <c r="C77" s="44"/>
      <c r="D77" s="44"/>
      <c r="E77" s="45"/>
    </row>
    <row r="78" spans="2:5" ht="6" customHeight="1" x14ac:dyDescent="0.25">
      <c r="B78" s="6"/>
      <c r="C78" s="9"/>
      <c r="D78" s="31"/>
      <c r="E78" s="32" t="s">
        <v>22</v>
      </c>
    </row>
    <row r="79" spans="2:5" x14ac:dyDescent="0.25">
      <c r="B79" s="6" t="s">
        <v>63</v>
      </c>
      <c r="C79" s="14">
        <f>+'[3]Calculos Generales'!D41</f>
        <v>53785</v>
      </c>
      <c r="D79" s="31"/>
      <c r="E79" s="32"/>
    </row>
    <row r="80" spans="2:5" ht="12.75" customHeight="1" x14ac:dyDescent="0.25">
      <c r="B80" s="6"/>
      <c r="C80" s="16"/>
      <c r="D80" s="31"/>
      <c r="E80" s="32"/>
    </row>
    <row r="81" spans="2:5" x14ac:dyDescent="0.25">
      <c r="B81" s="6" t="s">
        <v>64</v>
      </c>
      <c r="C81" s="14">
        <f>+'[3]Calculos Generales'!C41</f>
        <v>68839</v>
      </c>
      <c r="D81" s="31"/>
      <c r="E81" s="32"/>
    </row>
    <row r="82" spans="2:5" ht="6" customHeight="1" x14ac:dyDescent="0.25">
      <c r="B82" s="6"/>
      <c r="C82" s="9"/>
      <c r="D82" s="31"/>
      <c r="E82" s="32"/>
    </row>
    <row r="83" spans="2:5" x14ac:dyDescent="0.25">
      <c r="B83" s="6" t="s">
        <v>26</v>
      </c>
      <c r="C83" s="25">
        <f>IFERROR(C81/C79,0)</f>
        <v>1.2798921632425397</v>
      </c>
      <c r="D83" s="31"/>
      <c r="E83" s="32"/>
    </row>
    <row r="84" spans="2:5" ht="6" customHeight="1" thickBot="1" x14ac:dyDescent="0.3">
      <c r="B84" s="8"/>
      <c r="C84" s="20"/>
      <c r="D84" s="31"/>
      <c r="E84" s="33"/>
    </row>
    <row r="85" spans="2:5" ht="17.25" customHeight="1" x14ac:dyDescent="0.25">
      <c r="B85" s="34" t="s">
        <v>66</v>
      </c>
      <c r="C85" s="35"/>
      <c r="D85" s="35"/>
      <c r="E85" s="36"/>
    </row>
    <row r="86" spans="2:5" ht="250.5" customHeight="1" thickBot="1" x14ac:dyDescent="0.3">
      <c r="B86" s="97" t="s">
        <v>104</v>
      </c>
      <c r="C86" s="98"/>
      <c r="D86" s="98"/>
      <c r="E86" s="99"/>
    </row>
    <row r="87" spans="2:5" ht="18" customHeight="1" thickBot="1" x14ac:dyDescent="0.3">
      <c r="B87" s="40" t="s">
        <v>68</v>
      </c>
      <c r="C87" s="41"/>
      <c r="D87" s="41"/>
      <c r="E87" s="42"/>
    </row>
    <row r="88" spans="2:5" ht="18" customHeight="1" thickBot="1" x14ac:dyDescent="0.3">
      <c r="B88" s="43" t="s">
        <v>59</v>
      </c>
      <c r="C88" s="44"/>
      <c r="D88" s="44"/>
      <c r="E88" s="45"/>
    </row>
    <row r="89" spans="2:5" x14ac:dyDescent="0.25">
      <c r="B89" s="6" t="s">
        <v>33</v>
      </c>
      <c r="C89" s="46" t="s">
        <v>69</v>
      </c>
      <c r="D89" s="47"/>
      <c r="E89" s="48"/>
    </row>
    <row r="90" spans="2:5" x14ac:dyDescent="0.25">
      <c r="B90" s="6" t="s">
        <v>35</v>
      </c>
      <c r="C90" s="49" t="s">
        <v>70</v>
      </c>
      <c r="D90" s="50"/>
      <c r="E90" s="51"/>
    </row>
    <row r="91" spans="2:5" x14ac:dyDescent="0.25">
      <c r="B91" s="6" t="s">
        <v>37</v>
      </c>
      <c r="C91" s="49" t="s">
        <v>38</v>
      </c>
      <c r="D91" s="50"/>
      <c r="E91" s="51"/>
    </row>
    <row r="92" spans="2:5" x14ac:dyDescent="0.25">
      <c r="B92" s="6" t="s">
        <v>39</v>
      </c>
      <c r="C92" s="49" t="s">
        <v>40</v>
      </c>
      <c r="D92" s="50"/>
      <c r="E92" s="51"/>
    </row>
    <row r="93" spans="2:5" x14ac:dyDescent="0.25">
      <c r="B93" s="6" t="s">
        <v>41</v>
      </c>
      <c r="C93" s="52">
        <v>277</v>
      </c>
      <c r="D93" s="53"/>
      <c r="E93" s="54"/>
    </row>
    <row r="94" spans="2:5" x14ac:dyDescent="0.25">
      <c r="B94" s="6" t="s">
        <v>42</v>
      </c>
      <c r="C94" s="49">
        <v>2020</v>
      </c>
      <c r="D94" s="50"/>
      <c r="E94" s="51"/>
    </row>
    <row r="95" spans="2:5" ht="15.75" customHeight="1" thickBot="1" x14ac:dyDescent="0.3">
      <c r="B95" s="6" t="s">
        <v>43</v>
      </c>
      <c r="C95" s="61" t="s">
        <v>44</v>
      </c>
      <c r="D95" s="62"/>
      <c r="E95" s="63"/>
    </row>
    <row r="96" spans="2:5" ht="18" customHeight="1" thickBot="1" x14ac:dyDescent="0.3">
      <c r="B96" s="43" t="s">
        <v>62</v>
      </c>
      <c r="C96" s="44"/>
      <c r="D96" s="44"/>
      <c r="E96" s="45"/>
    </row>
    <row r="97" spans="2:5" ht="6" customHeight="1" x14ac:dyDescent="0.25">
      <c r="B97" s="6"/>
      <c r="C97" s="9"/>
      <c r="D97" s="31"/>
      <c r="E97" s="32" t="s">
        <v>22</v>
      </c>
    </row>
    <row r="98" spans="2:5" x14ac:dyDescent="0.25">
      <c r="B98" s="6" t="s">
        <v>63</v>
      </c>
      <c r="C98" s="10">
        <f>+'[3]Calculos Generales'!D34</f>
        <v>73963262.370000005</v>
      </c>
      <c r="D98" s="31"/>
      <c r="E98" s="32"/>
    </row>
    <row r="99" spans="2:5" ht="6" customHeight="1" x14ac:dyDescent="0.25">
      <c r="B99" s="6"/>
      <c r="C99" s="9"/>
      <c r="D99" s="31"/>
      <c r="E99" s="32"/>
    </row>
    <row r="100" spans="2:5" x14ac:dyDescent="0.25">
      <c r="B100" s="6" t="s">
        <v>64</v>
      </c>
      <c r="C100" s="10">
        <f>+'[3]Calculos Generales'!C34</f>
        <v>121344964.54000001</v>
      </c>
      <c r="D100" s="31"/>
      <c r="E100" s="32"/>
    </row>
    <row r="101" spans="2:5" ht="6" customHeight="1" x14ac:dyDescent="0.25">
      <c r="B101" s="6"/>
      <c r="C101" s="9"/>
      <c r="D101" s="31"/>
      <c r="E101" s="32"/>
    </row>
    <row r="102" spans="2:5" x14ac:dyDescent="0.25">
      <c r="B102" s="6" t="s">
        <v>26</v>
      </c>
      <c r="C102" s="25">
        <f>IFERROR(C100/C98,0)</f>
        <v>1.640611306907662</v>
      </c>
      <c r="D102" s="31"/>
      <c r="E102" s="32"/>
    </row>
    <row r="103" spans="2:5" ht="6" customHeight="1" thickBot="1" x14ac:dyDescent="0.3">
      <c r="B103" s="6"/>
      <c r="C103" s="9"/>
      <c r="D103" s="31"/>
      <c r="E103" s="33"/>
    </row>
    <row r="104" spans="2:5" ht="18" customHeight="1" thickBot="1" x14ac:dyDescent="0.3">
      <c r="B104" s="43" t="s">
        <v>65</v>
      </c>
      <c r="C104" s="44"/>
      <c r="D104" s="44"/>
      <c r="E104" s="45"/>
    </row>
    <row r="105" spans="2:5" ht="6" customHeight="1" x14ac:dyDescent="0.25">
      <c r="B105" s="6"/>
      <c r="C105" s="9"/>
      <c r="D105" s="31"/>
      <c r="E105" s="32" t="s">
        <v>22</v>
      </c>
    </row>
    <row r="106" spans="2:5" x14ac:dyDescent="0.25">
      <c r="B106" s="6" t="s">
        <v>63</v>
      </c>
      <c r="C106" s="14">
        <f>+'[3]Calculos Generales'!D42</f>
        <v>537</v>
      </c>
      <c r="D106" s="31"/>
      <c r="E106" s="32"/>
    </row>
    <row r="107" spans="2:5" ht="6" customHeight="1" x14ac:dyDescent="0.25">
      <c r="B107" s="6"/>
      <c r="C107" s="16"/>
      <c r="D107" s="31"/>
      <c r="E107" s="32"/>
    </row>
    <row r="108" spans="2:5" x14ac:dyDescent="0.25">
      <c r="B108" s="6" t="s">
        <v>64</v>
      </c>
      <c r="C108" s="14">
        <f>+'[3]Calculos Generales'!C42</f>
        <v>544</v>
      </c>
      <c r="D108" s="31"/>
      <c r="E108" s="32"/>
    </row>
    <row r="109" spans="2:5" ht="6" customHeight="1" x14ac:dyDescent="0.25">
      <c r="B109" s="6"/>
      <c r="C109" s="9"/>
      <c r="D109" s="31"/>
      <c r="E109" s="32"/>
    </row>
    <row r="110" spans="2:5" x14ac:dyDescent="0.25">
      <c r="B110" s="6" t="s">
        <v>26</v>
      </c>
      <c r="C110" s="25">
        <f>IFERROR(C108/C106,0)</f>
        <v>1.0130353817504656</v>
      </c>
      <c r="D110" s="31"/>
      <c r="E110" s="32"/>
    </row>
    <row r="111" spans="2:5" ht="6" customHeight="1" thickBot="1" x14ac:dyDescent="0.3">
      <c r="B111" s="6"/>
      <c r="C111" s="9"/>
      <c r="D111" s="31"/>
      <c r="E111" s="33"/>
    </row>
    <row r="112" spans="2:5" ht="21" customHeight="1" x14ac:dyDescent="0.25">
      <c r="B112" s="34" t="s">
        <v>66</v>
      </c>
      <c r="C112" s="35"/>
      <c r="D112" s="35"/>
      <c r="E112" s="36"/>
    </row>
    <row r="113" spans="2:5" ht="260.25" customHeight="1" thickBot="1" x14ac:dyDescent="0.3">
      <c r="B113" s="61" t="s">
        <v>105</v>
      </c>
      <c r="C113" s="62"/>
      <c r="D113" s="62"/>
      <c r="E113" s="63"/>
    </row>
    <row r="114" spans="2:5" ht="115.5" customHeight="1" thickBot="1" x14ac:dyDescent="0.3">
      <c r="B114" s="92" t="s">
        <v>106</v>
      </c>
      <c r="C114" s="95"/>
      <c r="D114" s="95"/>
      <c r="E114" s="96"/>
    </row>
    <row r="115" spans="2:5" ht="130.5" customHeight="1" thickBot="1" x14ac:dyDescent="0.3">
      <c r="B115" s="92" t="s">
        <v>107</v>
      </c>
      <c r="C115" s="93"/>
      <c r="D115" s="93"/>
      <c r="E115" s="94"/>
    </row>
    <row r="116" spans="2:5" ht="256.5" customHeight="1" thickBot="1" x14ac:dyDescent="0.3">
      <c r="B116" s="61" t="s">
        <v>108</v>
      </c>
      <c r="C116" s="62"/>
      <c r="D116" s="62"/>
      <c r="E116" s="63"/>
    </row>
    <row r="117" spans="2:5" ht="18" customHeight="1" thickBot="1" x14ac:dyDescent="0.3">
      <c r="B117" s="40" t="s">
        <v>73</v>
      </c>
      <c r="C117" s="41"/>
      <c r="D117" s="41"/>
      <c r="E117" s="42"/>
    </row>
    <row r="118" spans="2:5" ht="18" customHeight="1" thickBot="1" x14ac:dyDescent="0.3">
      <c r="B118" s="43" t="s">
        <v>59</v>
      </c>
      <c r="C118" s="44"/>
      <c r="D118" s="44"/>
      <c r="E118" s="45"/>
    </row>
    <row r="119" spans="2:5" x14ac:dyDescent="0.25">
      <c r="B119" s="6" t="s">
        <v>33</v>
      </c>
      <c r="C119" s="46" t="s">
        <v>69</v>
      </c>
      <c r="D119" s="47"/>
      <c r="E119" s="48"/>
    </row>
    <row r="120" spans="2:5" x14ac:dyDescent="0.25">
      <c r="B120" s="6" t="s">
        <v>35</v>
      </c>
      <c r="C120" s="49" t="s">
        <v>70</v>
      </c>
      <c r="D120" s="50"/>
      <c r="E120" s="51"/>
    </row>
    <row r="121" spans="2:5" x14ac:dyDescent="0.25">
      <c r="B121" s="6" t="s">
        <v>37</v>
      </c>
      <c r="C121" s="49" t="s">
        <v>38</v>
      </c>
      <c r="D121" s="50"/>
      <c r="E121" s="51"/>
    </row>
    <row r="122" spans="2:5" x14ac:dyDescent="0.25">
      <c r="B122" s="6" t="s">
        <v>39</v>
      </c>
      <c r="C122" s="49" t="s">
        <v>40</v>
      </c>
      <c r="D122" s="50"/>
      <c r="E122" s="51"/>
    </row>
    <row r="123" spans="2:5" x14ac:dyDescent="0.25">
      <c r="B123" s="6" t="s">
        <v>41</v>
      </c>
      <c r="C123" s="52">
        <v>387</v>
      </c>
      <c r="D123" s="53"/>
      <c r="E123" s="54"/>
    </row>
    <row r="124" spans="2:5" x14ac:dyDescent="0.25">
      <c r="B124" s="6" t="s">
        <v>42</v>
      </c>
      <c r="C124" s="49">
        <v>2020</v>
      </c>
      <c r="D124" s="50"/>
      <c r="E124" s="51"/>
    </row>
    <row r="125" spans="2:5" ht="19.5" customHeight="1" thickBot="1" x14ac:dyDescent="0.3">
      <c r="B125" s="6" t="s">
        <v>43</v>
      </c>
      <c r="C125" s="61" t="s">
        <v>44</v>
      </c>
      <c r="D125" s="62"/>
      <c r="E125" s="63"/>
    </row>
    <row r="126" spans="2:5" ht="18" customHeight="1" thickBot="1" x14ac:dyDescent="0.3">
      <c r="B126" s="43" t="s">
        <v>62</v>
      </c>
      <c r="C126" s="44"/>
      <c r="D126" s="44"/>
      <c r="E126" s="45"/>
    </row>
    <row r="127" spans="2:5" ht="6" customHeight="1" x14ac:dyDescent="0.25">
      <c r="B127" s="6"/>
      <c r="C127" s="9"/>
      <c r="D127" s="31"/>
      <c r="E127" s="32" t="s">
        <v>22</v>
      </c>
    </row>
    <row r="128" spans="2:5" x14ac:dyDescent="0.25">
      <c r="B128" s="6" t="s">
        <v>63</v>
      </c>
      <c r="C128" s="10">
        <f>+'[3]Calculos Generales'!D35</f>
        <v>79316321.390000001</v>
      </c>
      <c r="D128" s="31"/>
      <c r="E128" s="32"/>
    </row>
    <row r="129" spans="2:5" ht="6" customHeight="1" x14ac:dyDescent="0.25">
      <c r="B129" s="6"/>
      <c r="C129" s="9"/>
      <c r="D129" s="31"/>
      <c r="E129" s="32"/>
    </row>
    <row r="130" spans="2:5" x14ac:dyDescent="0.25">
      <c r="B130" s="6" t="s">
        <v>64</v>
      </c>
      <c r="C130" s="10">
        <f>+'[3]Calculos Generales'!C35</f>
        <v>158503933.31999999</v>
      </c>
      <c r="D130" s="31"/>
      <c r="E130" s="32"/>
    </row>
    <row r="131" spans="2:5" ht="6" customHeight="1" x14ac:dyDescent="0.25">
      <c r="B131" s="6"/>
      <c r="C131" s="9"/>
      <c r="D131" s="31"/>
      <c r="E131" s="32"/>
    </row>
    <row r="132" spans="2:5" x14ac:dyDescent="0.25">
      <c r="B132" s="6" t="s">
        <v>26</v>
      </c>
      <c r="C132" s="25">
        <f>IFERROR(C130/C128,0)</f>
        <v>1.998377263875273</v>
      </c>
      <c r="D132" s="31"/>
      <c r="E132" s="32"/>
    </row>
    <row r="133" spans="2:5" ht="6" customHeight="1" thickBot="1" x14ac:dyDescent="0.3">
      <c r="B133" s="6"/>
      <c r="C133" s="9"/>
      <c r="D133" s="31"/>
      <c r="E133" s="33"/>
    </row>
    <row r="134" spans="2:5" ht="18" customHeight="1" thickBot="1" x14ac:dyDescent="0.3">
      <c r="B134" s="43" t="s">
        <v>65</v>
      </c>
      <c r="C134" s="44"/>
      <c r="D134" s="44"/>
      <c r="E134" s="45"/>
    </row>
    <row r="135" spans="2:5" ht="6" customHeight="1" x14ac:dyDescent="0.25">
      <c r="B135" s="6"/>
      <c r="C135" s="9"/>
      <c r="D135" s="31"/>
      <c r="E135" s="32" t="s">
        <v>22</v>
      </c>
    </row>
    <row r="136" spans="2:5" x14ac:dyDescent="0.25">
      <c r="B136" s="6" t="s">
        <v>63</v>
      </c>
      <c r="C136" s="14">
        <f>+'[3]Calculos Generales'!D43</f>
        <v>344</v>
      </c>
      <c r="D136" s="31"/>
      <c r="E136" s="32"/>
    </row>
    <row r="137" spans="2:5" ht="6" customHeight="1" x14ac:dyDescent="0.25">
      <c r="B137" s="6"/>
      <c r="C137" s="16"/>
      <c r="D137" s="31"/>
      <c r="E137" s="32"/>
    </row>
    <row r="138" spans="2:5" x14ac:dyDescent="0.25">
      <c r="B138" s="6" t="s">
        <v>64</v>
      </c>
      <c r="C138" s="14">
        <f>+'[3]Calculos Generales'!C43</f>
        <v>359</v>
      </c>
      <c r="D138" s="31"/>
      <c r="E138" s="32"/>
    </row>
    <row r="139" spans="2:5" ht="6" customHeight="1" x14ac:dyDescent="0.25">
      <c r="B139" s="6"/>
      <c r="C139" s="9"/>
      <c r="D139" s="31"/>
      <c r="E139" s="32"/>
    </row>
    <row r="140" spans="2:5" x14ac:dyDescent="0.25">
      <c r="B140" s="6" t="s">
        <v>26</v>
      </c>
      <c r="C140" s="25">
        <f>IFERROR(C138/C136,0)</f>
        <v>1.0436046511627908</v>
      </c>
      <c r="D140" s="31"/>
      <c r="E140" s="32"/>
    </row>
    <row r="141" spans="2:5" ht="6" customHeight="1" thickBot="1" x14ac:dyDescent="0.3">
      <c r="B141" s="8"/>
      <c r="C141" s="20"/>
      <c r="D141" s="31"/>
      <c r="E141" s="33"/>
    </row>
    <row r="142" spans="2:5" ht="18" customHeight="1" x14ac:dyDescent="0.25">
      <c r="B142" s="34" t="s">
        <v>66</v>
      </c>
      <c r="C142" s="35"/>
      <c r="D142" s="35"/>
      <c r="E142" s="36"/>
    </row>
    <row r="143" spans="2:5" ht="290.25" customHeight="1" thickBot="1" x14ac:dyDescent="0.3">
      <c r="B143" s="87" t="s">
        <v>109</v>
      </c>
      <c r="C143" s="88"/>
      <c r="D143" s="88"/>
      <c r="E143" s="89"/>
    </row>
    <row r="144" spans="2:5" ht="229.5" customHeight="1" x14ac:dyDescent="0.25">
      <c r="B144" s="84" t="s">
        <v>110</v>
      </c>
      <c r="C144" s="90"/>
      <c r="D144" s="90"/>
      <c r="E144" s="91"/>
    </row>
    <row r="145" spans="2:5" ht="360.75" customHeight="1" thickBot="1" x14ac:dyDescent="0.3">
      <c r="B145" s="61" t="s">
        <v>111</v>
      </c>
      <c r="C145" s="62"/>
      <c r="D145" s="62"/>
      <c r="E145" s="63"/>
    </row>
    <row r="146" spans="2:5" ht="18" customHeight="1" thickBot="1" x14ac:dyDescent="0.3">
      <c r="B146" s="37" t="s">
        <v>76</v>
      </c>
      <c r="C146" s="38"/>
      <c r="D146" s="38"/>
      <c r="E146" s="39"/>
    </row>
    <row r="147" spans="2:5" ht="96.75" customHeight="1" thickBot="1" x14ac:dyDescent="0.3">
      <c r="B147" s="107" t="s">
        <v>112</v>
      </c>
      <c r="C147" s="82"/>
      <c r="D147" s="82"/>
      <c r="E147" s="83"/>
    </row>
    <row r="148" spans="2:5" ht="19.899999999999999" customHeight="1" thickBot="1" x14ac:dyDescent="0.3">
      <c r="B148" s="37" t="s">
        <v>78</v>
      </c>
      <c r="C148" s="38"/>
      <c r="D148" s="38"/>
      <c r="E148" s="39"/>
    </row>
    <row r="149" spans="2:5" ht="109.5" customHeight="1" thickBot="1" x14ac:dyDescent="0.3">
      <c r="B149" s="81" t="s">
        <v>113</v>
      </c>
      <c r="C149" s="82"/>
      <c r="D149" s="82"/>
      <c r="E149" s="83"/>
    </row>
    <row r="150" spans="2:5" ht="21" customHeight="1" thickBot="1" x14ac:dyDescent="0.3">
      <c r="B150" s="37" t="s">
        <v>80</v>
      </c>
      <c r="C150" s="38"/>
      <c r="D150" s="38"/>
      <c r="E150" s="39"/>
    </row>
    <row r="151" spans="2:5" ht="27" customHeight="1" thickBot="1" x14ac:dyDescent="0.3">
      <c r="B151" s="78"/>
      <c r="C151" s="79"/>
      <c r="D151" s="79"/>
      <c r="E151" s="80"/>
    </row>
    <row r="158" spans="2:5" x14ac:dyDescent="0.25">
      <c r="B158" s="30" t="s">
        <v>81</v>
      </c>
      <c r="C158" s="30"/>
      <c r="E158" s="19" t="s">
        <v>82</v>
      </c>
    </row>
    <row r="159" spans="2:5" x14ac:dyDescent="0.25">
      <c r="B159" s="31" t="s">
        <v>83</v>
      </c>
      <c r="C159" s="31"/>
      <c r="E159" s="17" t="s">
        <v>84</v>
      </c>
    </row>
  </sheetData>
  <mergeCells count="85">
    <mergeCell ref="B149:E149"/>
    <mergeCell ref="B150:E150"/>
    <mergeCell ref="B151:E151"/>
    <mergeCell ref="B158:C158"/>
    <mergeCell ref="B159:C159"/>
    <mergeCell ref="B143:E143"/>
    <mergeCell ref="B144:E144"/>
    <mergeCell ref="B145:E145"/>
    <mergeCell ref="B146:E146"/>
    <mergeCell ref="B147:E147"/>
    <mergeCell ref="B148:E148"/>
    <mergeCell ref="D127:D133"/>
    <mergeCell ref="E127:E133"/>
    <mergeCell ref="B134:E134"/>
    <mergeCell ref="D135:D141"/>
    <mergeCell ref="E135:E141"/>
    <mergeCell ref="B142:E142"/>
    <mergeCell ref="C121:E121"/>
    <mergeCell ref="C122:E122"/>
    <mergeCell ref="C123:E123"/>
    <mergeCell ref="C124:E124"/>
    <mergeCell ref="C125:E125"/>
    <mergeCell ref="B126:E126"/>
    <mergeCell ref="B115:E115"/>
    <mergeCell ref="B116:E116"/>
    <mergeCell ref="B117:E117"/>
    <mergeCell ref="B118:E118"/>
    <mergeCell ref="C119:E119"/>
    <mergeCell ref="C120:E120"/>
    <mergeCell ref="B104:E104"/>
    <mergeCell ref="D105:D111"/>
    <mergeCell ref="E105:E111"/>
    <mergeCell ref="B112:E112"/>
    <mergeCell ref="B113:E113"/>
    <mergeCell ref="B114:E114"/>
    <mergeCell ref="C92:E92"/>
    <mergeCell ref="C93:E93"/>
    <mergeCell ref="C94:E94"/>
    <mergeCell ref="C95:E95"/>
    <mergeCell ref="B96:E96"/>
    <mergeCell ref="D97:D103"/>
    <mergeCell ref="E97:E103"/>
    <mergeCell ref="B86:E86"/>
    <mergeCell ref="B87:E87"/>
    <mergeCell ref="B88:E88"/>
    <mergeCell ref="C89:E89"/>
    <mergeCell ref="C90:E90"/>
    <mergeCell ref="C91:E91"/>
    <mergeCell ref="D70:D76"/>
    <mergeCell ref="E70:E76"/>
    <mergeCell ref="B77:E77"/>
    <mergeCell ref="D78:D84"/>
    <mergeCell ref="E78:E84"/>
    <mergeCell ref="B85:E85"/>
    <mergeCell ref="C64:E64"/>
    <mergeCell ref="C65:E65"/>
    <mergeCell ref="C66:E66"/>
    <mergeCell ref="C67:E67"/>
    <mergeCell ref="C68:E68"/>
    <mergeCell ref="B69:E69"/>
    <mergeCell ref="B58:E58"/>
    <mergeCell ref="B59:E59"/>
    <mergeCell ref="B60:E60"/>
    <mergeCell ref="B61:E61"/>
    <mergeCell ref="C62:E62"/>
    <mergeCell ref="C63:E63"/>
    <mergeCell ref="D40:D47"/>
    <mergeCell ref="E40:E47"/>
    <mergeCell ref="D48:D55"/>
    <mergeCell ref="E48:E55"/>
    <mergeCell ref="B56:E56"/>
    <mergeCell ref="B57:E57"/>
    <mergeCell ref="B21:E21"/>
    <mergeCell ref="B22:E22"/>
    <mergeCell ref="B23:E23"/>
    <mergeCell ref="D24:D31"/>
    <mergeCell ref="E24:E31"/>
    <mergeCell ref="D32:D39"/>
    <mergeCell ref="E32:E39"/>
    <mergeCell ref="B1:E1"/>
    <mergeCell ref="B2:E2"/>
    <mergeCell ref="B3:E3"/>
    <mergeCell ref="B11:E11"/>
    <mergeCell ref="D12:D20"/>
    <mergeCell ref="E12:E20"/>
  </mergeCells>
  <dataValidations count="2">
    <dataValidation type="list" allowBlank="1" showInputMessage="1" showErrorMessage="1" sqref="C28 C36 C44 C52 C65:E65 C92:E92 C122:E122" xr:uid="{80ED9DBE-C890-4C67-8CD1-610A5EA81FB1}">
      <formula1>"Mensual, Bimensual, Trimestral, Cuatrimestral, Semestral, Anual"</formula1>
    </dataValidation>
    <dataValidation type="list" allowBlank="1" showInputMessage="1" showErrorMessage="1" sqref="C27 C35 C43 C51 C64:E64 C91:E91 C121:E121" xr:uid="{B276330B-2CCC-4E4C-A2B6-3929E1014AF1}">
      <formula1>"Eficacia, Eficiencia, Calidad, Economía"</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6AB83-45C0-4C61-9119-435CD2581B56}">
  <dimension ref="B1:E160"/>
  <sheetViews>
    <sheetView workbookViewId="0">
      <selection activeCell="B1" sqref="B1:E1"/>
    </sheetView>
  </sheetViews>
  <sheetFormatPr baseColWidth="10" defaultColWidth="11.42578125" defaultRowHeight="12.75" x14ac:dyDescent="0.25"/>
  <cols>
    <col min="1" max="1" width="2.42578125" style="2" customWidth="1"/>
    <col min="2" max="2" width="61.28515625" style="7" customWidth="1"/>
    <col min="3" max="3" width="68.5703125" style="7" customWidth="1"/>
    <col min="4" max="4" width="1.42578125" style="7" customWidth="1"/>
    <col min="5" max="5" width="90.5703125" style="7" customWidth="1"/>
    <col min="6" max="6" width="2.140625" style="2" customWidth="1"/>
    <col min="7" max="16384" width="11.42578125" style="2"/>
  </cols>
  <sheetData>
    <row r="1" spans="2:5" s="1" customFormat="1" ht="93.75" customHeight="1" thickBot="1" x14ac:dyDescent="0.3">
      <c r="B1" s="105" t="s">
        <v>0</v>
      </c>
      <c r="C1" s="56"/>
      <c r="D1" s="56"/>
      <c r="E1" s="57"/>
    </row>
    <row r="2" spans="2:5" ht="18" customHeight="1" thickBot="1" x14ac:dyDescent="0.3">
      <c r="B2" s="37" t="s">
        <v>114</v>
      </c>
      <c r="C2" s="38"/>
      <c r="D2" s="38"/>
      <c r="E2" s="39"/>
    </row>
    <row r="3" spans="2:5" ht="18" customHeight="1" thickBot="1" x14ac:dyDescent="0.3">
      <c r="B3" s="58" t="s">
        <v>2</v>
      </c>
      <c r="C3" s="59"/>
      <c r="D3" s="59"/>
      <c r="E3" s="60"/>
    </row>
    <row r="4" spans="2:5" ht="21" customHeight="1" thickBot="1" x14ac:dyDescent="0.3">
      <c r="B4" s="3" t="s">
        <v>3</v>
      </c>
      <c r="C4" s="3" t="s">
        <v>4</v>
      </c>
      <c r="D4" s="4"/>
      <c r="E4" s="5" t="s">
        <v>5</v>
      </c>
    </row>
    <row r="5" spans="2:5" ht="21" customHeight="1" x14ac:dyDescent="0.25">
      <c r="B5" s="6" t="s">
        <v>6</v>
      </c>
      <c r="C5" s="6" t="s">
        <v>7</v>
      </c>
      <c r="E5" s="3" t="s">
        <v>8</v>
      </c>
    </row>
    <row r="6" spans="2:5" ht="21" customHeight="1" x14ac:dyDescent="0.25">
      <c r="B6" s="6" t="s">
        <v>9</v>
      </c>
      <c r="C6" s="6" t="s">
        <v>10</v>
      </c>
      <c r="E6" s="6"/>
    </row>
    <row r="7" spans="2:5" ht="21" customHeight="1" thickBot="1" x14ac:dyDescent="0.3">
      <c r="B7" s="6" t="s">
        <v>11</v>
      </c>
      <c r="C7" s="6" t="s">
        <v>12</v>
      </c>
      <c r="E7" s="18"/>
    </row>
    <row r="8" spans="2:5" ht="21" customHeight="1" x14ac:dyDescent="0.25">
      <c r="B8" s="6" t="s">
        <v>13</v>
      </c>
      <c r="C8" s="6" t="s">
        <v>14</v>
      </c>
      <c r="E8" s="3" t="s">
        <v>15</v>
      </c>
    </row>
    <row r="9" spans="2:5" ht="21" customHeight="1" x14ac:dyDescent="0.25">
      <c r="B9" s="6" t="s">
        <v>16</v>
      </c>
      <c r="C9" s="6" t="s">
        <v>17</v>
      </c>
      <c r="E9" s="6" t="s">
        <v>18</v>
      </c>
    </row>
    <row r="10" spans="2:5" ht="21" customHeight="1" thickBot="1" x14ac:dyDescent="0.3">
      <c r="B10" s="8" t="s">
        <v>19</v>
      </c>
      <c r="C10" s="8" t="s">
        <v>20</v>
      </c>
      <c r="D10" s="8"/>
      <c r="E10" s="8"/>
    </row>
    <row r="11" spans="2:5" ht="18" customHeight="1" thickBot="1" x14ac:dyDescent="0.3">
      <c r="B11" s="58" t="s">
        <v>21</v>
      </c>
      <c r="C11" s="59"/>
      <c r="D11" s="59"/>
      <c r="E11" s="60"/>
    </row>
    <row r="12" spans="2:5" ht="6" customHeight="1" x14ac:dyDescent="0.25">
      <c r="B12" s="6"/>
      <c r="C12" s="9"/>
      <c r="D12" s="31"/>
      <c r="E12" s="32" t="s">
        <v>22</v>
      </c>
    </row>
    <row r="13" spans="2:5" x14ac:dyDescent="0.25">
      <c r="B13" s="6" t="s">
        <v>23</v>
      </c>
      <c r="C13" s="10">
        <f>+'[4]Calculos Generales'!C24</f>
        <v>1167387480</v>
      </c>
      <c r="D13" s="31"/>
      <c r="E13" s="32"/>
    </row>
    <row r="14" spans="2:5" ht="6" customHeight="1" x14ac:dyDescent="0.25">
      <c r="B14" s="6"/>
      <c r="C14" s="9"/>
      <c r="D14" s="31"/>
      <c r="E14" s="32"/>
    </row>
    <row r="15" spans="2:5" x14ac:dyDescent="0.25">
      <c r="B15" s="6" t="s">
        <v>24</v>
      </c>
      <c r="C15" s="10">
        <f>+'[4]Calculos Generales'!C23</f>
        <v>1251388367</v>
      </c>
      <c r="D15" s="31"/>
      <c r="E15" s="32"/>
    </row>
    <row r="16" spans="2:5" ht="6" customHeight="1" x14ac:dyDescent="0.25">
      <c r="B16" s="6"/>
      <c r="C16" s="9"/>
      <c r="D16" s="31"/>
      <c r="E16" s="32"/>
    </row>
    <row r="17" spans="2:5" x14ac:dyDescent="0.25">
      <c r="B17" s="6" t="s">
        <v>25</v>
      </c>
      <c r="C17" s="10">
        <f>+'[4]Calculos Generales'!C22</f>
        <v>1241703861.8699999</v>
      </c>
      <c r="D17" s="31"/>
      <c r="E17" s="32"/>
    </row>
    <row r="18" spans="2:5" ht="6" customHeight="1" x14ac:dyDescent="0.25">
      <c r="B18" s="6"/>
      <c r="C18" s="9"/>
      <c r="D18" s="31"/>
      <c r="E18" s="32"/>
    </row>
    <row r="19" spans="2:5" x14ac:dyDescent="0.25">
      <c r="B19" s="6" t="s">
        <v>86</v>
      </c>
      <c r="C19" s="106">
        <f>IFERROR(C17/C15,0)</f>
        <v>0.99226099156314107</v>
      </c>
      <c r="D19" s="31"/>
      <c r="E19" s="32"/>
    </row>
    <row r="20" spans="2:5" ht="15.75" customHeight="1" thickBot="1" x14ac:dyDescent="0.3">
      <c r="B20" s="6"/>
      <c r="C20" s="9"/>
      <c r="D20" s="31"/>
      <c r="E20" s="33"/>
    </row>
    <row r="21" spans="2:5" ht="15.6" customHeight="1" x14ac:dyDescent="0.25">
      <c r="B21" s="64" t="s">
        <v>27</v>
      </c>
      <c r="C21" s="65"/>
      <c r="D21" s="65"/>
      <c r="E21" s="66"/>
    </row>
    <row r="22" spans="2:5" ht="113.25" customHeight="1" x14ac:dyDescent="0.25">
      <c r="B22" s="108" t="s">
        <v>115</v>
      </c>
      <c r="C22" s="108"/>
      <c r="D22" s="108"/>
      <c r="E22" s="108"/>
    </row>
    <row r="23" spans="2:5" ht="18" customHeight="1" thickBot="1" x14ac:dyDescent="0.3">
      <c r="B23" s="109" t="s">
        <v>29</v>
      </c>
      <c r="C23" s="109"/>
      <c r="D23" s="109"/>
      <c r="E23" s="109"/>
    </row>
    <row r="24" spans="2:5" ht="41.25" customHeight="1" x14ac:dyDescent="0.25">
      <c r="B24" s="6" t="s">
        <v>30</v>
      </c>
      <c r="C24" s="13" t="s">
        <v>31</v>
      </c>
      <c r="D24" s="31"/>
      <c r="E24" s="71" t="s">
        <v>32</v>
      </c>
    </row>
    <row r="25" spans="2:5" ht="28.5" customHeight="1" x14ac:dyDescent="0.25">
      <c r="B25" s="6" t="s">
        <v>33</v>
      </c>
      <c r="C25" s="13" t="s">
        <v>34</v>
      </c>
      <c r="D25" s="31"/>
      <c r="E25" s="32"/>
    </row>
    <row r="26" spans="2:5" ht="48" customHeight="1" x14ac:dyDescent="0.25">
      <c r="B26" s="6" t="s">
        <v>35</v>
      </c>
      <c r="C26" s="11" t="s">
        <v>36</v>
      </c>
      <c r="D26" s="31"/>
      <c r="E26" s="32"/>
    </row>
    <row r="27" spans="2:5" ht="16.5" customHeight="1" x14ac:dyDescent="0.25">
      <c r="B27" s="6" t="s">
        <v>37</v>
      </c>
      <c r="C27" s="13" t="s">
        <v>38</v>
      </c>
      <c r="D27" s="31"/>
      <c r="E27" s="32"/>
    </row>
    <row r="28" spans="2:5" ht="16.5" customHeight="1" x14ac:dyDescent="0.25">
      <c r="B28" s="6" t="s">
        <v>39</v>
      </c>
      <c r="C28" s="13" t="s">
        <v>40</v>
      </c>
      <c r="D28" s="31"/>
      <c r="E28" s="32"/>
    </row>
    <row r="29" spans="2:5" ht="16.5" customHeight="1" x14ac:dyDescent="0.25">
      <c r="B29" s="6" t="s">
        <v>41</v>
      </c>
      <c r="C29" s="12">
        <v>0.6</v>
      </c>
      <c r="D29" s="31"/>
      <c r="E29" s="32"/>
    </row>
    <row r="30" spans="2:5" ht="16.5" customHeight="1" x14ac:dyDescent="0.25">
      <c r="B30" s="6" t="s">
        <v>42</v>
      </c>
      <c r="C30" s="13">
        <v>2020</v>
      </c>
      <c r="D30" s="31"/>
      <c r="E30" s="32"/>
    </row>
    <row r="31" spans="2:5" ht="39" customHeight="1" thickBot="1" x14ac:dyDescent="0.3">
      <c r="B31" s="8" t="s">
        <v>43</v>
      </c>
      <c r="C31" s="8" t="s">
        <v>44</v>
      </c>
      <c r="D31" s="31"/>
      <c r="E31" s="33"/>
    </row>
    <row r="32" spans="2:5" ht="34.5" customHeight="1" x14ac:dyDescent="0.25">
      <c r="B32" s="6" t="s">
        <v>30</v>
      </c>
      <c r="C32" s="6" t="s">
        <v>45</v>
      </c>
      <c r="D32" s="72"/>
      <c r="E32" s="71" t="s">
        <v>32</v>
      </c>
    </row>
    <row r="33" spans="2:5" ht="32.25" customHeight="1" x14ac:dyDescent="0.25">
      <c r="B33" s="6" t="s">
        <v>33</v>
      </c>
      <c r="C33" s="13" t="s">
        <v>46</v>
      </c>
      <c r="D33" s="72"/>
      <c r="E33" s="32"/>
    </row>
    <row r="34" spans="2:5" ht="51.75" customHeight="1" x14ac:dyDescent="0.25">
      <c r="B34" s="6" t="s">
        <v>35</v>
      </c>
      <c r="C34" s="11" t="s">
        <v>47</v>
      </c>
      <c r="D34" s="72"/>
      <c r="E34" s="32"/>
    </row>
    <row r="35" spans="2:5" ht="16.5" customHeight="1" x14ac:dyDescent="0.25">
      <c r="B35" s="6" t="s">
        <v>37</v>
      </c>
      <c r="C35" s="13" t="s">
        <v>38</v>
      </c>
      <c r="D35" s="72"/>
      <c r="E35" s="32"/>
    </row>
    <row r="36" spans="2:5" ht="16.5" customHeight="1" x14ac:dyDescent="0.25">
      <c r="B36" s="6" t="s">
        <v>39</v>
      </c>
      <c r="C36" s="13" t="s">
        <v>40</v>
      </c>
      <c r="D36" s="72"/>
      <c r="E36" s="32"/>
    </row>
    <row r="37" spans="2:5" ht="16.5" customHeight="1" x14ac:dyDescent="0.25">
      <c r="B37" s="6" t="s">
        <v>41</v>
      </c>
      <c r="C37" s="12">
        <v>0.33</v>
      </c>
      <c r="D37" s="72"/>
      <c r="E37" s="32"/>
    </row>
    <row r="38" spans="2:5" ht="16.5" customHeight="1" x14ac:dyDescent="0.25">
      <c r="B38" s="6" t="s">
        <v>42</v>
      </c>
      <c r="C38" s="13">
        <v>2020</v>
      </c>
      <c r="D38" s="72"/>
      <c r="E38" s="32"/>
    </row>
    <row r="39" spans="2:5" ht="45" customHeight="1" thickBot="1" x14ac:dyDescent="0.3">
      <c r="B39" s="24" t="s">
        <v>43</v>
      </c>
      <c r="C39" s="24" t="s">
        <v>44</v>
      </c>
      <c r="D39" s="73"/>
      <c r="E39" s="74"/>
    </row>
    <row r="40" spans="2:5" ht="30" customHeight="1" thickTop="1" x14ac:dyDescent="0.25">
      <c r="B40" s="110" t="s">
        <v>30</v>
      </c>
      <c r="C40" s="111" t="s">
        <v>48</v>
      </c>
      <c r="D40" s="112"/>
      <c r="E40" s="113" t="s">
        <v>32</v>
      </c>
    </row>
    <row r="41" spans="2:5" ht="24.75" customHeight="1" x14ac:dyDescent="0.25">
      <c r="B41" s="21" t="s">
        <v>33</v>
      </c>
      <c r="C41" s="13" t="s">
        <v>49</v>
      </c>
      <c r="D41" s="72"/>
      <c r="E41" s="76"/>
    </row>
    <row r="42" spans="2:5" ht="65.25" customHeight="1" x14ac:dyDescent="0.25">
      <c r="B42" s="21" t="s">
        <v>35</v>
      </c>
      <c r="C42" s="11" t="s">
        <v>50</v>
      </c>
      <c r="D42" s="72"/>
      <c r="E42" s="76"/>
    </row>
    <row r="43" spans="2:5" ht="16.5" customHeight="1" x14ac:dyDescent="0.25">
      <c r="B43" s="21" t="s">
        <v>37</v>
      </c>
      <c r="C43" s="13" t="s">
        <v>38</v>
      </c>
      <c r="D43" s="72"/>
      <c r="E43" s="76"/>
    </row>
    <row r="44" spans="2:5" ht="16.5" customHeight="1" x14ac:dyDescent="0.25">
      <c r="B44" s="21" t="s">
        <v>39</v>
      </c>
      <c r="C44" s="13" t="s">
        <v>40</v>
      </c>
      <c r="D44" s="72"/>
      <c r="E44" s="76"/>
    </row>
    <row r="45" spans="2:5" ht="16.5" customHeight="1" x14ac:dyDescent="0.25">
      <c r="B45" s="21" t="s">
        <v>41</v>
      </c>
      <c r="C45" s="12">
        <v>0.5</v>
      </c>
      <c r="D45" s="72"/>
      <c r="E45" s="76"/>
    </row>
    <row r="46" spans="2:5" ht="16.5" customHeight="1" x14ac:dyDescent="0.25">
      <c r="B46" s="21" t="s">
        <v>42</v>
      </c>
      <c r="C46" s="13">
        <v>2020</v>
      </c>
      <c r="D46" s="72"/>
      <c r="E46" s="76"/>
    </row>
    <row r="47" spans="2:5" ht="51.75" customHeight="1" x14ac:dyDescent="0.25">
      <c r="B47" s="114" t="s">
        <v>43</v>
      </c>
      <c r="C47" s="115" t="s">
        <v>44</v>
      </c>
      <c r="D47" s="116"/>
      <c r="E47" s="117"/>
    </row>
    <row r="48" spans="2:5" ht="31.5" customHeight="1" x14ac:dyDescent="0.25">
      <c r="B48" s="6" t="s">
        <v>30</v>
      </c>
      <c r="C48" s="6" t="s">
        <v>51</v>
      </c>
      <c r="D48" s="31"/>
      <c r="E48" s="32" t="s">
        <v>32</v>
      </c>
    </row>
    <row r="49" spans="2:5" ht="26.25" customHeight="1" x14ac:dyDescent="0.25">
      <c r="B49" s="6" t="s">
        <v>33</v>
      </c>
      <c r="C49" s="13" t="s">
        <v>52</v>
      </c>
      <c r="D49" s="31"/>
      <c r="E49" s="32"/>
    </row>
    <row r="50" spans="2:5" ht="72.75" customHeight="1" x14ac:dyDescent="0.25">
      <c r="B50" s="6" t="s">
        <v>35</v>
      </c>
      <c r="C50" s="11" t="s">
        <v>53</v>
      </c>
      <c r="D50" s="31"/>
      <c r="E50" s="32"/>
    </row>
    <row r="51" spans="2:5" x14ac:dyDescent="0.25">
      <c r="B51" s="6" t="s">
        <v>37</v>
      </c>
      <c r="C51" s="13" t="s">
        <v>38</v>
      </c>
      <c r="D51" s="31"/>
      <c r="E51" s="32"/>
    </row>
    <row r="52" spans="2:5" x14ac:dyDescent="0.25">
      <c r="B52" s="6" t="s">
        <v>39</v>
      </c>
      <c r="C52" s="13" t="s">
        <v>40</v>
      </c>
      <c r="D52" s="31"/>
      <c r="E52" s="32"/>
    </row>
    <row r="53" spans="2:5" x14ac:dyDescent="0.25">
      <c r="B53" s="6" t="s">
        <v>41</v>
      </c>
      <c r="C53" s="12">
        <v>0.2</v>
      </c>
      <c r="D53" s="31"/>
      <c r="E53" s="32"/>
    </row>
    <row r="54" spans="2:5" x14ac:dyDescent="0.25">
      <c r="B54" s="6" t="s">
        <v>42</v>
      </c>
      <c r="C54" s="13">
        <v>2020</v>
      </c>
      <c r="D54" s="31"/>
      <c r="E54" s="32"/>
    </row>
    <row r="55" spans="2:5" ht="60.75" customHeight="1" thickBot="1" x14ac:dyDescent="0.3">
      <c r="B55" s="8" t="s">
        <v>43</v>
      </c>
      <c r="C55" s="8" t="s">
        <v>44</v>
      </c>
      <c r="D55" s="31"/>
      <c r="E55" s="33"/>
    </row>
    <row r="56" spans="2:5" ht="17.25" customHeight="1" x14ac:dyDescent="0.25">
      <c r="B56" s="34" t="s">
        <v>54</v>
      </c>
      <c r="C56" s="35"/>
      <c r="D56" s="35"/>
      <c r="E56" s="36"/>
    </row>
    <row r="57" spans="2:5" ht="162.75" customHeight="1" x14ac:dyDescent="0.25">
      <c r="B57" s="118" t="s">
        <v>116</v>
      </c>
      <c r="C57" s="85"/>
      <c r="D57" s="85"/>
      <c r="E57" s="86"/>
    </row>
    <row r="58" spans="2:5" ht="156" customHeight="1" x14ac:dyDescent="0.25">
      <c r="B58" s="119" t="s">
        <v>117</v>
      </c>
      <c r="C58" s="120"/>
      <c r="D58" s="120"/>
      <c r="E58" s="121"/>
    </row>
    <row r="59" spans="2:5" ht="18" customHeight="1" thickBot="1" x14ac:dyDescent="0.3">
      <c r="B59" s="122" t="s">
        <v>57</v>
      </c>
      <c r="C59" s="123"/>
      <c r="D59" s="123"/>
      <c r="E59" s="124"/>
    </row>
    <row r="60" spans="2:5" ht="18" customHeight="1" thickBot="1" x14ac:dyDescent="0.3">
      <c r="B60" s="40" t="s">
        <v>58</v>
      </c>
      <c r="C60" s="41"/>
      <c r="D60" s="41"/>
      <c r="E60" s="42"/>
    </row>
    <row r="61" spans="2:5" ht="18" customHeight="1" thickBot="1" x14ac:dyDescent="0.3">
      <c r="B61" s="43" t="s">
        <v>59</v>
      </c>
      <c r="C61" s="44"/>
      <c r="D61" s="44"/>
      <c r="E61" s="45"/>
    </row>
    <row r="62" spans="2:5" x14ac:dyDescent="0.25">
      <c r="B62" s="6" t="s">
        <v>33</v>
      </c>
      <c r="C62" s="46" t="s">
        <v>60</v>
      </c>
      <c r="D62" s="47"/>
      <c r="E62" s="48"/>
    </row>
    <row r="63" spans="2:5" ht="12.75" customHeight="1" x14ac:dyDescent="0.25">
      <c r="B63" s="6" t="s">
        <v>35</v>
      </c>
      <c r="C63" s="49" t="s">
        <v>61</v>
      </c>
      <c r="D63" s="50"/>
      <c r="E63" s="51"/>
    </row>
    <row r="64" spans="2:5" x14ac:dyDescent="0.25">
      <c r="B64" s="6" t="s">
        <v>37</v>
      </c>
      <c r="C64" s="49" t="s">
        <v>38</v>
      </c>
      <c r="D64" s="50"/>
      <c r="E64" s="51"/>
    </row>
    <row r="65" spans="2:5" x14ac:dyDescent="0.25">
      <c r="B65" s="6" t="s">
        <v>39</v>
      </c>
      <c r="C65" s="49" t="s">
        <v>40</v>
      </c>
      <c r="D65" s="50"/>
      <c r="E65" s="51"/>
    </row>
    <row r="66" spans="2:5" x14ac:dyDescent="0.25">
      <c r="B66" s="6" t="s">
        <v>41</v>
      </c>
      <c r="C66" s="52">
        <v>143094</v>
      </c>
      <c r="D66" s="53"/>
      <c r="E66" s="54"/>
    </row>
    <row r="67" spans="2:5" x14ac:dyDescent="0.25">
      <c r="B67" s="6" t="s">
        <v>42</v>
      </c>
      <c r="C67" s="49">
        <v>2020</v>
      </c>
      <c r="D67" s="50"/>
      <c r="E67" s="51"/>
    </row>
    <row r="68" spans="2:5" ht="16.5" customHeight="1" thickBot="1" x14ac:dyDescent="0.3">
      <c r="B68" s="6" t="s">
        <v>43</v>
      </c>
      <c r="C68" s="61" t="s">
        <v>44</v>
      </c>
      <c r="D68" s="62"/>
      <c r="E68" s="63"/>
    </row>
    <row r="69" spans="2:5" ht="18" customHeight="1" thickBot="1" x14ac:dyDescent="0.3">
      <c r="B69" s="43" t="s">
        <v>62</v>
      </c>
      <c r="C69" s="44"/>
      <c r="D69" s="44"/>
      <c r="E69" s="45"/>
    </row>
    <row r="70" spans="2:5" ht="6" customHeight="1" x14ac:dyDescent="0.25">
      <c r="B70" s="6"/>
      <c r="C70" s="9"/>
      <c r="D70" s="31"/>
      <c r="E70" s="32" t="s">
        <v>22</v>
      </c>
    </row>
    <row r="71" spans="2:5" x14ac:dyDescent="0.25">
      <c r="B71" s="6" t="s">
        <v>63</v>
      </c>
      <c r="C71" s="10">
        <f>'[4]Calculos Generales'!D33</f>
        <v>270610233.26999998</v>
      </c>
      <c r="D71" s="31"/>
      <c r="E71" s="32"/>
    </row>
    <row r="72" spans="2:5" ht="13.5" customHeight="1" x14ac:dyDescent="0.25">
      <c r="B72" s="6"/>
      <c r="C72" s="9"/>
      <c r="D72" s="31"/>
      <c r="E72" s="32"/>
    </row>
    <row r="73" spans="2:5" x14ac:dyDescent="0.25">
      <c r="B73" s="6" t="s">
        <v>64</v>
      </c>
      <c r="C73" s="10">
        <f>+'[4]Calculos Generales'!C33</f>
        <v>332698826.81999999</v>
      </c>
      <c r="D73" s="31"/>
      <c r="E73" s="32"/>
    </row>
    <row r="74" spans="2:5" ht="6" customHeight="1" x14ac:dyDescent="0.25">
      <c r="B74" s="6"/>
      <c r="C74" s="9"/>
      <c r="D74" s="31"/>
      <c r="E74" s="32"/>
    </row>
    <row r="75" spans="2:5" x14ac:dyDescent="0.25">
      <c r="B75" s="6" t="s">
        <v>26</v>
      </c>
      <c r="C75" s="25">
        <f>IFERROR(C73/C71,0)</f>
        <v>1.2294391930406099</v>
      </c>
      <c r="D75" s="31"/>
      <c r="E75" s="32"/>
    </row>
    <row r="76" spans="2:5" ht="6" customHeight="1" thickBot="1" x14ac:dyDescent="0.3">
      <c r="B76" s="6"/>
      <c r="C76" s="9"/>
      <c r="D76" s="31"/>
      <c r="E76" s="33"/>
    </row>
    <row r="77" spans="2:5" ht="18" customHeight="1" thickBot="1" x14ac:dyDescent="0.3">
      <c r="B77" s="43" t="s">
        <v>65</v>
      </c>
      <c r="C77" s="44"/>
      <c r="D77" s="44"/>
      <c r="E77" s="45"/>
    </row>
    <row r="78" spans="2:5" ht="6" customHeight="1" x14ac:dyDescent="0.25">
      <c r="B78" s="6"/>
      <c r="C78" s="9"/>
      <c r="D78" s="31"/>
      <c r="E78" s="32" t="s">
        <v>22</v>
      </c>
    </row>
    <row r="79" spans="2:5" x14ac:dyDescent="0.25">
      <c r="B79" s="6" t="s">
        <v>63</v>
      </c>
      <c r="C79" s="14">
        <f>+'[4]Calculos Generales'!D41</f>
        <v>80677</v>
      </c>
      <c r="D79" s="31"/>
      <c r="E79" s="32"/>
    </row>
    <row r="80" spans="2:5" ht="12.75" customHeight="1" x14ac:dyDescent="0.25">
      <c r="B80" s="6"/>
      <c r="C80" s="16"/>
      <c r="D80" s="31"/>
      <c r="E80" s="32"/>
    </row>
    <row r="81" spans="2:5" x14ac:dyDescent="0.25">
      <c r="B81" s="6" t="s">
        <v>64</v>
      </c>
      <c r="C81" s="14">
        <f>+'[4]Calculos Generales'!C41</f>
        <v>76964</v>
      </c>
      <c r="D81" s="31"/>
      <c r="E81" s="32"/>
    </row>
    <row r="82" spans="2:5" ht="6" customHeight="1" x14ac:dyDescent="0.25">
      <c r="B82" s="6"/>
      <c r="C82" s="9"/>
      <c r="D82" s="31"/>
      <c r="E82" s="32"/>
    </row>
    <row r="83" spans="2:5" x14ac:dyDescent="0.25">
      <c r="B83" s="6" t="s">
        <v>26</v>
      </c>
      <c r="C83" s="25">
        <f>IFERROR(C81/C79,0)</f>
        <v>0.95397696989228653</v>
      </c>
      <c r="D83" s="31"/>
      <c r="E83" s="32"/>
    </row>
    <row r="84" spans="2:5" ht="6" customHeight="1" thickBot="1" x14ac:dyDescent="0.3">
      <c r="B84" s="8"/>
      <c r="C84" s="20"/>
      <c r="D84" s="31"/>
      <c r="E84" s="33"/>
    </row>
    <row r="85" spans="2:5" ht="17.25" customHeight="1" x14ac:dyDescent="0.25">
      <c r="B85" s="34" t="s">
        <v>66</v>
      </c>
      <c r="C85" s="35"/>
      <c r="D85" s="35"/>
      <c r="E85" s="36"/>
    </row>
    <row r="86" spans="2:5" ht="306" customHeight="1" x14ac:dyDescent="0.25">
      <c r="B86" s="119" t="s">
        <v>118</v>
      </c>
      <c r="C86" s="120"/>
      <c r="D86" s="120"/>
      <c r="E86" s="121"/>
    </row>
    <row r="87" spans="2:5" ht="18" customHeight="1" thickBot="1" x14ac:dyDescent="0.3">
      <c r="B87" s="125" t="s">
        <v>68</v>
      </c>
      <c r="C87" s="126"/>
      <c r="D87" s="126"/>
      <c r="E87" s="127"/>
    </row>
    <row r="88" spans="2:5" ht="18" customHeight="1" thickBot="1" x14ac:dyDescent="0.3">
      <c r="B88" s="43" t="s">
        <v>59</v>
      </c>
      <c r="C88" s="44"/>
      <c r="D88" s="44"/>
      <c r="E88" s="45"/>
    </row>
    <row r="89" spans="2:5" x14ac:dyDescent="0.25">
      <c r="B89" s="6" t="s">
        <v>33</v>
      </c>
      <c r="C89" s="46" t="s">
        <v>69</v>
      </c>
      <c r="D89" s="47"/>
      <c r="E89" s="48"/>
    </row>
    <row r="90" spans="2:5" x14ac:dyDescent="0.25">
      <c r="B90" s="6" t="s">
        <v>35</v>
      </c>
      <c r="C90" s="49" t="s">
        <v>70</v>
      </c>
      <c r="D90" s="50"/>
      <c r="E90" s="51"/>
    </row>
    <row r="91" spans="2:5" x14ac:dyDescent="0.25">
      <c r="B91" s="6" t="s">
        <v>37</v>
      </c>
      <c r="C91" s="49" t="s">
        <v>38</v>
      </c>
      <c r="D91" s="50"/>
      <c r="E91" s="51"/>
    </row>
    <row r="92" spans="2:5" x14ac:dyDescent="0.25">
      <c r="B92" s="6" t="s">
        <v>39</v>
      </c>
      <c r="C92" s="49" t="s">
        <v>40</v>
      </c>
      <c r="D92" s="50"/>
      <c r="E92" s="51"/>
    </row>
    <row r="93" spans="2:5" x14ac:dyDescent="0.25">
      <c r="B93" s="6" t="s">
        <v>41</v>
      </c>
      <c r="C93" s="52">
        <v>277</v>
      </c>
      <c r="D93" s="53"/>
      <c r="E93" s="54"/>
    </row>
    <row r="94" spans="2:5" x14ac:dyDescent="0.25">
      <c r="B94" s="6" t="s">
        <v>42</v>
      </c>
      <c r="C94" s="49">
        <v>2020</v>
      </c>
      <c r="D94" s="50"/>
      <c r="E94" s="51"/>
    </row>
    <row r="95" spans="2:5" ht="15.75" customHeight="1" thickBot="1" x14ac:dyDescent="0.3">
      <c r="B95" s="6" t="s">
        <v>43</v>
      </c>
      <c r="C95" s="61" t="s">
        <v>44</v>
      </c>
      <c r="D95" s="62"/>
      <c r="E95" s="63"/>
    </row>
    <row r="96" spans="2:5" ht="18" customHeight="1" thickBot="1" x14ac:dyDescent="0.3">
      <c r="B96" s="43" t="s">
        <v>62</v>
      </c>
      <c r="C96" s="44"/>
      <c r="D96" s="44"/>
      <c r="E96" s="45"/>
    </row>
    <row r="97" spans="2:5" ht="6" customHeight="1" x14ac:dyDescent="0.25">
      <c r="B97" s="6"/>
      <c r="C97" s="9"/>
      <c r="D97" s="31"/>
      <c r="E97" s="32" t="s">
        <v>22</v>
      </c>
    </row>
    <row r="98" spans="2:5" x14ac:dyDescent="0.25">
      <c r="B98" s="6" t="s">
        <v>63</v>
      </c>
      <c r="C98" s="10">
        <f>+'[4]Calculos Generales'!D34</f>
        <v>64855789.75</v>
      </c>
      <c r="D98" s="31"/>
      <c r="E98" s="32"/>
    </row>
    <row r="99" spans="2:5" ht="6" customHeight="1" x14ac:dyDescent="0.25">
      <c r="B99" s="6"/>
      <c r="C99" s="9"/>
      <c r="D99" s="31"/>
      <c r="E99" s="32"/>
    </row>
    <row r="100" spans="2:5" x14ac:dyDescent="0.25">
      <c r="B100" s="6" t="s">
        <v>64</v>
      </c>
      <c r="C100" s="10">
        <f>+'[4]Calculos Generales'!C34</f>
        <v>45727685.659999996</v>
      </c>
      <c r="D100" s="31"/>
      <c r="E100" s="32"/>
    </row>
    <row r="101" spans="2:5" ht="6" customHeight="1" x14ac:dyDescent="0.25">
      <c r="B101" s="6"/>
      <c r="C101" s="9"/>
      <c r="D101" s="31"/>
      <c r="E101" s="32"/>
    </row>
    <row r="102" spans="2:5" x14ac:dyDescent="0.25">
      <c r="B102" s="6" t="s">
        <v>26</v>
      </c>
      <c r="C102" s="25">
        <f>IFERROR(C100/C98,0)</f>
        <v>0.70506713180529879</v>
      </c>
      <c r="D102" s="31"/>
      <c r="E102" s="32"/>
    </row>
    <row r="103" spans="2:5" ht="6" customHeight="1" thickBot="1" x14ac:dyDescent="0.3">
      <c r="B103" s="6"/>
      <c r="C103" s="9"/>
      <c r="D103" s="31"/>
      <c r="E103" s="33"/>
    </row>
    <row r="104" spans="2:5" ht="18" customHeight="1" thickBot="1" x14ac:dyDescent="0.3">
      <c r="B104" s="43" t="s">
        <v>65</v>
      </c>
      <c r="C104" s="44"/>
      <c r="D104" s="44"/>
      <c r="E104" s="45"/>
    </row>
    <row r="105" spans="2:5" ht="6" customHeight="1" x14ac:dyDescent="0.25">
      <c r="B105" s="6"/>
      <c r="C105" s="9"/>
      <c r="D105" s="31"/>
      <c r="E105" s="32" t="s">
        <v>22</v>
      </c>
    </row>
    <row r="106" spans="2:5" x14ac:dyDescent="0.25">
      <c r="B106" s="6" t="s">
        <v>63</v>
      </c>
      <c r="C106" s="14">
        <f>+'[4]Calculos Generales'!D42</f>
        <v>537</v>
      </c>
      <c r="D106" s="31"/>
      <c r="E106" s="32"/>
    </row>
    <row r="107" spans="2:5" ht="6" customHeight="1" x14ac:dyDescent="0.25">
      <c r="B107" s="6"/>
      <c r="C107" s="16"/>
      <c r="D107" s="31"/>
      <c r="E107" s="32"/>
    </row>
    <row r="108" spans="2:5" x14ac:dyDescent="0.25">
      <c r="B108" s="6" t="s">
        <v>64</v>
      </c>
      <c r="C108" s="14">
        <f>+'[4]Calculos Generales'!C42</f>
        <v>527</v>
      </c>
      <c r="D108" s="31"/>
      <c r="E108" s="32"/>
    </row>
    <row r="109" spans="2:5" ht="6" customHeight="1" x14ac:dyDescent="0.25">
      <c r="B109" s="6"/>
      <c r="C109" s="9"/>
      <c r="D109" s="31"/>
      <c r="E109" s="32"/>
    </row>
    <row r="110" spans="2:5" x14ac:dyDescent="0.25">
      <c r="B110" s="6" t="s">
        <v>26</v>
      </c>
      <c r="C110" s="25">
        <f>IFERROR(C108/C106,0)</f>
        <v>0.98137802607076352</v>
      </c>
      <c r="D110" s="31"/>
      <c r="E110" s="32"/>
    </row>
    <row r="111" spans="2:5" ht="6" customHeight="1" thickBot="1" x14ac:dyDescent="0.3">
      <c r="B111" s="6"/>
      <c r="C111" s="9"/>
      <c r="D111" s="31"/>
      <c r="E111" s="33"/>
    </row>
    <row r="112" spans="2:5" ht="21" customHeight="1" x14ac:dyDescent="0.25">
      <c r="B112" s="34" t="s">
        <v>66</v>
      </c>
      <c r="C112" s="35"/>
      <c r="D112" s="35"/>
      <c r="E112" s="36"/>
    </row>
    <row r="113" spans="2:5" ht="156" customHeight="1" thickBot="1" x14ac:dyDescent="0.3">
      <c r="B113" s="61" t="s">
        <v>119</v>
      </c>
      <c r="C113" s="62"/>
      <c r="D113" s="62"/>
      <c r="E113" s="63"/>
    </row>
    <row r="114" spans="2:5" ht="48" customHeight="1" thickBot="1" x14ac:dyDescent="0.3">
      <c r="B114" s="92" t="s">
        <v>120</v>
      </c>
      <c r="C114" s="95"/>
      <c r="D114" s="95"/>
      <c r="E114" s="96"/>
    </row>
    <row r="115" spans="2:5" ht="84.75" customHeight="1" thickBot="1" x14ac:dyDescent="0.3">
      <c r="B115" s="92" t="s">
        <v>121</v>
      </c>
      <c r="C115" s="93"/>
      <c r="D115" s="93"/>
      <c r="E115" s="94"/>
    </row>
    <row r="116" spans="2:5" ht="84.75" customHeight="1" x14ac:dyDescent="0.25">
      <c r="B116" s="128" t="s">
        <v>122</v>
      </c>
      <c r="C116" s="129"/>
      <c r="D116" s="129"/>
      <c r="E116" s="130"/>
    </row>
    <row r="117" spans="2:5" ht="18" customHeight="1" thickBot="1" x14ac:dyDescent="0.3">
      <c r="B117" s="125" t="s">
        <v>73</v>
      </c>
      <c r="C117" s="126"/>
      <c r="D117" s="126"/>
      <c r="E117" s="127"/>
    </row>
    <row r="118" spans="2:5" ht="18" customHeight="1" thickBot="1" x14ac:dyDescent="0.3">
      <c r="B118" s="43" t="s">
        <v>59</v>
      </c>
      <c r="C118" s="44"/>
      <c r="D118" s="44"/>
      <c r="E118" s="45"/>
    </row>
    <row r="119" spans="2:5" x14ac:dyDescent="0.25">
      <c r="B119" s="6" t="s">
        <v>33</v>
      </c>
      <c r="C119" s="46" t="s">
        <v>69</v>
      </c>
      <c r="D119" s="47"/>
      <c r="E119" s="48"/>
    </row>
    <row r="120" spans="2:5" x14ac:dyDescent="0.25">
      <c r="B120" s="6" t="s">
        <v>35</v>
      </c>
      <c r="C120" s="49" t="s">
        <v>70</v>
      </c>
      <c r="D120" s="50"/>
      <c r="E120" s="51"/>
    </row>
    <row r="121" spans="2:5" x14ac:dyDescent="0.25">
      <c r="B121" s="6" t="s">
        <v>37</v>
      </c>
      <c r="C121" s="49" t="s">
        <v>38</v>
      </c>
      <c r="D121" s="50"/>
      <c r="E121" s="51"/>
    </row>
    <row r="122" spans="2:5" x14ac:dyDescent="0.25">
      <c r="B122" s="6" t="s">
        <v>39</v>
      </c>
      <c r="C122" s="49" t="s">
        <v>40</v>
      </c>
      <c r="D122" s="50"/>
      <c r="E122" s="51"/>
    </row>
    <row r="123" spans="2:5" x14ac:dyDescent="0.25">
      <c r="B123" s="6" t="s">
        <v>41</v>
      </c>
      <c r="C123" s="52">
        <v>387</v>
      </c>
      <c r="D123" s="53"/>
      <c r="E123" s="54"/>
    </row>
    <row r="124" spans="2:5" x14ac:dyDescent="0.25">
      <c r="B124" s="6" t="s">
        <v>42</v>
      </c>
      <c r="C124" s="49">
        <v>2020</v>
      </c>
      <c r="D124" s="50"/>
      <c r="E124" s="51"/>
    </row>
    <row r="125" spans="2:5" ht="19.5" customHeight="1" thickBot="1" x14ac:dyDescent="0.3">
      <c r="B125" s="6" t="s">
        <v>43</v>
      </c>
      <c r="C125" s="61" t="s">
        <v>44</v>
      </c>
      <c r="D125" s="62"/>
      <c r="E125" s="63"/>
    </row>
    <row r="126" spans="2:5" ht="18" customHeight="1" thickBot="1" x14ac:dyDescent="0.3">
      <c r="B126" s="43" t="s">
        <v>62</v>
      </c>
      <c r="C126" s="44"/>
      <c r="D126" s="44"/>
      <c r="E126" s="45"/>
    </row>
    <row r="127" spans="2:5" ht="6" customHeight="1" x14ac:dyDescent="0.25">
      <c r="B127" s="6"/>
      <c r="C127" s="9"/>
      <c r="D127" s="31"/>
      <c r="E127" s="32" t="s">
        <v>22</v>
      </c>
    </row>
    <row r="128" spans="2:5" x14ac:dyDescent="0.25">
      <c r="B128" s="6" t="s">
        <v>63</v>
      </c>
      <c r="C128" s="10">
        <f>+'[4]Calculos Generales'!D35</f>
        <v>63204171.869999997</v>
      </c>
      <c r="D128" s="31"/>
      <c r="E128" s="32"/>
    </row>
    <row r="129" spans="2:5" ht="6" customHeight="1" x14ac:dyDescent="0.25">
      <c r="B129" s="6"/>
      <c r="C129" s="9"/>
      <c r="D129" s="31"/>
      <c r="E129" s="32"/>
    </row>
    <row r="130" spans="2:5" x14ac:dyDescent="0.25">
      <c r="B130" s="6" t="s">
        <v>64</v>
      </c>
      <c r="C130" s="10">
        <f>+'[4]Calculos Generales'!C35</f>
        <v>52012310.549999997</v>
      </c>
      <c r="D130" s="31"/>
      <c r="E130" s="32"/>
    </row>
    <row r="131" spans="2:5" ht="6" customHeight="1" x14ac:dyDescent="0.25">
      <c r="B131" s="6"/>
      <c r="C131" s="9"/>
      <c r="D131" s="31"/>
      <c r="E131" s="32"/>
    </row>
    <row r="132" spans="2:5" x14ac:dyDescent="0.25">
      <c r="B132" s="6" t="s">
        <v>26</v>
      </c>
      <c r="C132" s="25">
        <f>IFERROR(C130/C128,0)</f>
        <v>0.82292527551789274</v>
      </c>
      <c r="D132" s="31"/>
      <c r="E132" s="32"/>
    </row>
    <row r="133" spans="2:5" ht="6" customHeight="1" thickBot="1" x14ac:dyDescent="0.3">
      <c r="B133" s="6"/>
      <c r="C133" s="9"/>
      <c r="D133" s="31"/>
      <c r="E133" s="33"/>
    </row>
    <row r="134" spans="2:5" ht="18" customHeight="1" thickBot="1" x14ac:dyDescent="0.3">
      <c r="B134" s="43" t="s">
        <v>65</v>
      </c>
      <c r="C134" s="44"/>
      <c r="D134" s="44"/>
      <c r="E134" s="45"/>
    </row>
    <row r="135" spans="2:5" ht="6" customHeight="1" x14ac:dyDescent="0.25">
      <c r="B135" s="6"/>
      <c r="C135" s="9"/>
      <c r="D135" s="31"/>
      <c r="E135" s="32" t="s">
        <v>22</v>
      </c>
    </row>
    <row r="136" spans="2:5" x14ac:dyDescent="0.25">
      <c r="B136" s="6" t="s">
        <v>63</v>
      </c>
      <c r="C136" s="14">
        <f>+'[4]Calculos Generales'!D43</f>
        <v>344</v>
      </c>
      <c r="D136" s="31"/>
      <c r="E136" s="32"/>
    </row>
    <row r="137" spans="2:5" ht="6" customHeight="1" x14ac:dyDescent="0.25">
      <c r="B137" s="6"/>
      <c r="C137" s="16"/>
      <c r="D137" s="31"/>
      <c r="E137" s="32"/>
    </row>
    <row r="138" spans="2:5" x14ac:dyDescent="0.25">
      <c r="B138" s="6" t="s">
        <v>64</v>
      </c>
      <c r="C138" s="14">
        <f>+'[4]Calculos Generales'!C43</f>
        <v>355</v>
      </c>
      <c r="D138" s="31"/>
      <c r="E138" s="32"/>
    </row>
    <row r="139" spans="2:5" ht="6" customHeight="1" x14ac:dyDescent="0.25">
      <c r="B139" s="6"/>
      <c r="C139" s="9"/>
      <c r="D139" s="31"/>
      <c r="E139" s="32"/>
    </row>
    <row r="140" spans="2:5" x14ac:dyDescent="0.25">
      <c r="B140" s="6" t="s">
        <v>26</v>
      </c>
      <c r="C140" s="25">
        <f>IFERROR(C138/C136,0)</f>
        <v>1.0319767441860466</v>
      </c>
      <c r="D140" s="31"/>
      <c r="E140" s="32"/>
    </row>
    <row r="141" spans="2:5" ht="6" customHeight="1" thickBot="1" x14ac:dyDescent="0.3">
      <c r="B141" s="8"/>
      <c r="C141" s="20"/>
      <c r="D141" s="31"/>
      <c r="E141" s="33"/>
    </row>
    <row r="142" spans="2:5" ht="18" customHeight="1" x14ac:dyDescent="0.25">
      <c r="B142" s="34" t="s">
        <v>66</v>
      </c>
      <c r="C142" s="35"/>
      <c r="D142" s="35"/>
      <c r="E142" s="36"/>
    </row>
    <row r="143" spans="2:5" ht="235.5" customHeight="1" thickBot="1" x14ac:dyDescent="0.3">
      <c r="B143" s="87" t="s">
        <v>123</v>
      </c>
      <c r="C143" s="88"/>
      <c r="D143" s="88"/>
      <c r="E143" s="89"/>
    </row>
    <row r="144" spans="2:5" ht="201" customHeight="1" x14ac:dyDescent="0.25">
      <c r="B144" s="131" t="s">
        <v>124</v>
      </c>
      <c r="C144" s="132"/>
      <c r="D144" s="132"/>
      <c r="E144" s="133"/>
    </row>
    <row r="145" spans="2:5" ht="257.25" customHeight="1" x14ac:dyDescent="0.25">
      <c r="B145" s="134" t="s">
        <v>125</v>
      </c>
      <c r="C145" s="135"/>
      <c r="D145" s="135"/>
      <c r="E145" s="136"/>
    </row>
    <row r="146" spans="2:5" ht="133.5" customHeight="1" x14ac:dyDescent="0.25">
      <c r="B146" s="137" t="s">
        <v>126</v>
      </c>
      <c r="C146" s="120"/>
      <c r="D146" s="120"/>
      <c r="E146" s="138"/>
    </row>
    <row r="147" spans="2:5" ht="18" customHeight="1" thickBot="1" x14ac:dyDescent="0.3">
      <c r="B147" s="122" t="s">
        <v>76</v>
      </c>
      <c r="C147" s="123"/>
      <c r="D147" s="123"/>
      <c r="E147" s="124"/>
    </row>
    <row r="148" spans="2:5" ht="102.75" customHeight="1" thickBot="1" x14ac:dyDescent="0.3">
      <c r="B148" s="139" t="s">
        <v>127</v>
      </c>
      <c r="C148" s="95"/>
      <c r="D148" s="95"/>
      <c r="E148" s="96"/>
    </row>
    <row r="149" spans="2:5" ht="19.899999999999999" customHeight="1" thickBot="1" x14ac:dyDescent="0.3">
      <c r="B149" s="37" t="s">
        <v>78</v>
      </c>
      <c r="C149" s="38"/>
      <c r="D149" s="38"/>
      <c r="E149" s="39"/>
    </row>
    <row r="150" spans="2:5" ht="125.25" customHeight="1" thickBot="1" x14ac:dyDescent="0.3">
      <c r="B150" s="140" t="s">
        <v>128</v>
      </c>
      <c r="C150" s="95"/>
      <c r="D150" s="95"/>
      <c r="E150" s="96"/>
    </row>
    <row r="151" spans="2:5" ht="21" customHeight="1" thickBot="1" x14ac:dyDescent="0.3">
      <c r="B151" s="37" t="s">
        <v>80</v>
      </c>
      <c r="C151" s="38"/>
      <c r="D151" s="38"/>
      <c r="E151" s="39"/>
    </row>
    <row r="152" spans="2:5" ht="33.75" customHeight="1" thickBot="1" x14ac:dyDescent="0.3">
      <c r="B152" s="78"/>
      <c r="C152" s="79"/>
      <c r="D152" s="79"/>
      <c r="E152" s="80"/>
    </row>
    <row r="159" spans="2:5" x14ac:dyDescent="0.25">
      <c r="B159" s="30" t="s">
        <v>81</v>
      </c>
      <c r="C159" s="30"/>
      <c r="E159" s="19" t="s">
        <v>82</v>
      </c>
    </row>
    <row r="160" spans="2:5" x14ac:dyDescent="0.25">
      <c r="B160" s="31" t="s">
        <v>83</v>
      </c>
      <c r="C160" s="31"/>
      <c r="E160" s="17" t="s">
        <v>84</v>
      </c>
    </row>
  </sheetData>
  <mergeCells count="86">
    <mergeCell ref="B149:E149"/>
    <mergeCell ref="B150:E150"/>
    <mergeCell ref="B151:E151"/>
    <mergeCell ref="B152:E152"/>
    <mergeCell ref="B159:C159"/>
    <mergeCell ref="B160:C160"/>
    <mergeCell ref="B143:E143"/>
    <mergeCell ref="B144:E144"/>
    <mergeCell ref="B145:E145"/>
    <mergeCell ref="B146:E146"/>
    <mergeCell ref="B147:E147"/>
    <mergeCell ref="B148:E148"/>
    <mergeCell ref="D127:D133"/>
    <mergeCell ref="E127:E133"/>
    <mergeCell ref="B134:E134"/>
    <mergeCell ref="D135:D141"/>
    <mergeCell ref="E135:E141"/>
    <mergeCell ref="B142:E142"/>
    <mergeCell ref="C121:E121"/>
    <mergeCell ref="C122:E122"/>
    <mergeCell ref="C123:E123"/>
    <mergeCell ref="C124:E124"/>
    <mergeCell ref="C125:E125"/>
    <mergeCell ref="B126:E126"/>
    <mergeCell ref="B115:E115"/>
    <mergeCell ref="B116:E116"/>
    <mergeCell ref="B117:E117"/>
    <mergeCell ref="B118:E118"/>
    <mergeCell ref="C119:E119"/>
    <mergeCell ref="C120:E120"/>
    <mergeCell ref="B104:E104"/>
    <mergeCell ref="D105:D111"/>
    <mergeCell ref="E105:E111"/>
    <mergeCell ref="B112:E112"/>
    <mergeCell ref="B113:E113"/>
    <mergeCell ref="B114:E114"/>
    <mergeCell ref="C92:E92"/>
    <mergeCell ref="C93:E93"/>
    <mergeCell ref="C94:E94"/>
    <mergeCell ref="C95:E95"/>
    <mergeCell ref="B96:E96"/>
    <mergeCell ref="D97:D103"/>
    <mergeCell ref="E97:E103"/>
    <mergeCell ref="B86:E86"/>
    <mergeCell ref="B87:E87"/>
    <mergeCell ref="B88:E88"/>
    <mergeCell ref="C89:E89"/>
    <mergeCell ref="C90:E90"/>
    <mergeCell ref="C91:E91"/>
    <mergeCell ref="D70:D76"/>
    <mergeCell ref="E70:E76"/>
    <mergeCell ref="B77:E77"/>
    <mergeCell ref="D78:D84"/>
    <mergeCell ref="E78:E84"/>
    <mergeCell ref="B85:E85"/>
    <mergeCell ref="C64:E64"/>
    <mergeCell ref="C65:E65"/>
    <mergeCell ref="C66:E66"/>
    <mergeCell ref="C67:E67"/>
    <mergeCell ref="C68:E68"/>
    <mergeCell ref="B69:E69"/>
    <mergeCell ref="B58:E58"/>
    <mergeCell ref="B59:E59"/>
    <mergeCell ref="B60:E60"/>
    <mergeCell ref="B61:E61"/>
    <mergeCell ref="C62:E62"/>
    <mergeCell ref="C63:E63"/>
    <mergeCell ref="D40:D47"/>
    <mergeCell ref="E40:E47"/>
    <mergeCell ref="D48:D55"/>
    <mergeCell ref="E48:E55"/>
    <mergeCell ref="B56:E56"/>
    <mergeCell ref="B57:E57"/>
    <mergeCell ref="B21:E21"/>
    <mergeCell ref="B22:E22"/>
    <mergeCell ref="B23:E23"/>
    <mergeCell ref="D24:D31"/>
    <mergeCell ref="E24:E31"/>
    <mergeCell ref="D32:D39"/>
    <mergeCell ref="E32:E39"/>
    <mergeCell ref="B1:E1"/>
    <mergeCell ref="B2:E2"/>
    <mergeCell ref="B3:E3"/>
    <mergeCell ref="B11:E11"/>
    <mergeCell ref="D12:D20"/>
    <mergeCell ref="E12:E20"/>
  </mergeCells>
  <dataValidations count="2">
    <dataValidation type="list" allowBlank="1" showInputMessage="1" showErrorMessage="1" sqref="C28 C36 C44 C52 C65:E65 C92:E92 C122:E122" xr:uid="{789EA073-A70F-4519-A538-063D52B7246E}">
      <formula1>"Mensual, Bimensual, Trimestral, Cuatrimestral, Semestral, Anual"</formula1>
    </dataValidation>
    <dataValidation type="list" allowBlank="1" showInputMessage="1" showErrorMessage="1" sqref="C27 C35 C43 C51 C64:E64 C91:E91 C121:E121" xr:uid="{455F3015-AB18-40C8-BFE9-679786188854}">
      <formula1>"Eficacia, Eficiencia, Calidad, Economía"</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enero-marzo</vt:lpstr>
      <vt:lpstr>abril-junio</vt:lpstr>
      <vt:lpstr>julio-septiembre</vt:lpstr>
      <vt:lpstr>octubre-diciembre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Hegdigar Enmanuel Pichardo</dc:creator>
  <cp:lastModifiedBy>Hegdigar Enmanuel Pichardo</cp:lastModifiedBy>
  <cp:lastPrinted>2024-01-19T15:45:30Z</cp:lastPrinted>
  <dcterms:created xsi:type="dcterms:W3CDTF">2024-01-19T14:50:18Z</dcterms:created>
  <dcterms:modified xsi:type="dcterms:W3CDTF">2024-01-19T16:21:39Z</dcterms:modified>
</cp:coreProperties>
</file>