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nLR5GTArFUtd8dT8lhLzCjyNSrfSOTYGscmiTCFvMPM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<sst xmlns="http://schemas.openxmlformats.org/spreadsheetml/2006/main" count="34" uniqueCount="34">
  <si>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</si>
  <si>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</si>
  <si>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AGOSTO,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</si>
  <si>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</si>
  <si>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</si>
  <si>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</si>
  <si>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</si>
  <si>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</si>
  <si>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</si>
  <si>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</si>
  <si>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</si>
  <si>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</si>
  <si>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</si>
  <si>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</si>
  <si>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</si>
  <si>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EDIFICACIONES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</si>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</sst>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4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1.0"/>
      <color theme="1"/>
      <name val="Arial"/>
    </font>
    <font>
      <b/>
      <sz val="14.0"/>
      <color theme="1"/>
      <name val="Book Antiqua"/>
    </font>
    <font>
      <b/>
      <sz val="14.0"/>
      <color theme="1"/>
      <name val="Arial"/>
    </font>
    <font>
      <sz val="14.0"/>
      <color theme="1"/>
      <name val="Calibri"/>
      <scheme val="minor"/>
    </font>
    <font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0" numFmtId="0" xfId="0" applyFont="1"/>
    <xf borderId="1" fillId="2" fontId="6" numFmtId="0" xfId="0" applyAlignment="1" applyBorder="1" applyFont="1">
      <alignment horizontal="center" vertical="center"/>
    </xf>
    <xf borderId="4" fillId="2" fontId="7" numFmtId="0" xfId="0" applyAlignment="1" applyBorder="1" applyFont="1">
      <alignment vertical="center"/>
    </xf>
    <xf borderId="0" fillId="0" fontId="8" numFmtId="0" xfId="0" applyFont="1"/>
    <xf borderId="5" fillId="2" fontId="6" numFmtId="0" xfId="0" applyAlignment="1" applyBorder="1" applyFont="1">
      <alignment horizontal="left" vertical="center"/>
    </xf>
    <xf borderId="5" fillId="0" fontId="9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9" numFmtId="0" xfId="0" applyBorder="1" applyFont="1"/>
    <xf borderId="8" fillId="2" fontId="6" numFmtId="0" xfId="0" applyAlignment="1" applyBorder="1" applyFont="1">
      <alignment horizontal="left" vertical="center"/>
    </xf>
    <xf borderId="8" fillId="2" fontId="9" numFmtId="0" xfId="0" applyAlignment="1" applyBorder="1" applyFont="1">
      <alignment horizontal="left" vertical="center"/>
    </xf>
    <xf borderId="8" fillId="0" fontId="9" numFmtId="164" xfId="0" applyBorder="1" applyFont="1" applyNumberFormat="1"/>
    <xf borderId="8" fillId="0" fontId="6" numFmtId="164" xfId="0" applyBorder="1" applyFont="1" applyNumberFormat="1"/>
    <xf borderId="8" fillId="3" fontId="9" numFmtId="164" xfId="0" applyBorder="1" applyFill="1" applyFont="1" applyNumberFormat="1"/>
    <xf borderId="8" fillId="2" fontId="10" numFmtId="0" xfId="0" applyAlignment="1" applyBorder="1" applyFont="1">
      <alignment horizontal="left" vertical="center"/>
    </xf>
    <xf borderId="8" fillId="0" fontId="11" numFmtId="164" xfId="0" applyBorder="1" applyFont="1" applyNumberFormat="1"/>
    <xf borderId="0" fillId="0" fontId="12" numFmtId="0" xfId="0" applyAlignment="1" applyFont="1">
      <alignment horizontal="center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333375</xdr:colOff>
      <xdr:row>60</xdr:row>
      <xdr:rowOff>180975</xdr:rowOff>
    </xdr:from>
    <xdr:ext cx="3048000" cy="1000125"/>
    <xdr:grpSp>
      <xdr:nvGrpSpPr>
        <xdr:cNvPr id="2" name="Shape 2" title="Dibujo"/>
        <xdr:cNvGrpSpPr/>
      </xdr:nvGrpSpPr>
      <xdr:grpSpPr>
        <a:xfrm>
          <a:off x="1581600" y="1248000"/>
          <a:ext cx="3025775" cy="983700"/>
          <a:chOff x="1581600" y="1248000"/>
          <a:chExt cx="3025775" cy="983700"/>
        </a:xfrm>
      </xdr:grpSpPr>
      <xdr:sp>
        <xdr:nvSpPr>
          <xdr:cNvPr id="3" name="Shape 3"/>
          <xdr:cNvSpPr txBox="1"/>
        </xdr:nvSpPr>
        <xdr:spPr>
          <a:xfrm>
            <a:off x="1581600" y="1248000"/>
            <a:ext cx="28638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1734000" y="1400400"/>
            <a:ext cx="2863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5" name="Shape 5"/>
          <xdr:cNvCxnSpPr/>
        </xdr:nvCxnSpPr>
        <xdr:spPr>
          <a:xfrm>
            <a:off x="1762475" y="1418825"/>
            <a:ext cx="2844900" cy="27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3857625</xdr:colOff>
      <xdr:row>61</xdr:row>
      <xdr:rowOff>180975</xdr:rowOff>
    </xdr:from>
    <xdr:ext cx="2695575" cy="1000125"/>
    <xdr:grpSp>
      <xdr:nvGrpSpPr>
        <xdr:cNvPr id="2" name="Shape 2" title="Dibujo"/>
        <xdr:cNvGrpSpPr/>
      </xdr:nvGrpSpPr>
      <xdr:grpSpPr>
        <a:xfrm>
          <a:off x="1611750" y="1248150"/>
          <a:ext cx="2893800" cy="1092000"/>
          <a:chOff x="1611750" y="1248150"/>
          <a:chExt cx="2893800" cy="1092000"/>
        </a:xfrm>
      </xdr:grpSpPr>
      <xdr:sp>
        <xdr:nvSpPr>
          <xdr:cNvPr id="6" name="Shape 6"/>
          <xdr:cNvSpPr txBox="1"/>
        </xdr:nvSpPr>
        <xdr:spPr>
          <a:xfrm>
            <a:off x="1611750" y="1278150"/>
            <a:ext cx="2893800" cy="10620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7" name="Shape 7"/>
          <xdr:cNvCxnSpPr/>
        </xdr:nvCxnSpPr>
        <xdr:spPr>
          <a:xfrm flipH="1" rot="10800000">
            <a:off x="1631850" y="1248150"/>
            <a:ext cx="27936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1666875</xdr:colOff>
      <xdr:row>0</xdr:row>
      <xdr:rowOff>0</xdr:rowOff>
    </xdr:from>
    <xdr:ext cx="2971800" cy="2124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73.71"/>
    <col customWidth="1" min="4" max="4" width="20.71"/>
    <col customWidth="1" min="5" max="25" width="10.71"/>
  </cols>
  <sheetData>
    <row r="8">
      <c r="B8" s="1" t="s">
        <v>0</v>
      </c>
      <c r="C8" s="2"/>
      <c r="D8" s="3"/>
    </row>
    <row r="9">
      <c r="C9" s="4"/>
      <c r="D9" s="3"/>
      <c r="E9" s="5"/>
      <c r="F9" s="5"/>
      <c r="G9" s="5"/>
      <c r="H9" s="5"/>
    </row>
    <row r="10">
      <c r="C10" s="6"/>
      <c r="D10" s="7"/>
    </row>
    <row r="11">
      <c r="C11" s="8" t="s">
        <v>1</v>
      </c>
      <c r="D11" s="3"/>
    </row>
    <row r="12">
      <c r="C12" s="8" t="s">
        <v>2</v>
      </c>
      <c r="D12" s="3"/>
    </row>
    <row r="13">
      <c r="C13" s="8" t="s">
        <v>3</v>
      </c>
      <c r="D13" s="3"/>
    </row>
    <row r="14">
      <c r="C14" s="9"/>
      <c r="D14" s="10"/>
    </row>
    <row r="15">
      <c r="C15" s="11" t="s">
        <v>4</v>
      </c>
      <c r="D15" s="12"/>
    </row>
    <row r="16" ht="14.25" customHeight="1">
      <c r="C16" s="13"/>
      <c r="D16" s="14"/>
    </row>
    <row r="17" hidden="1">
      <c r="C17" s="14"/>
      <c r="D17" s="15"/>
    </row>
    <row r="18">
      <c r="C18" s="16" t="s">
        <v>5</v>
      </c>
      <c r="D18" s="15"/>
    </row>
    <row r="19">
      <c r="C19" s="17" t="s">
        <v>6</v>
      </c>
      <c r="D19" s="18">
        <v>217255.39</v>
      </c>
    </row>
    <row r="20">
      <c r="C20" s="17" t="s">
        <v>7</v>
      </c>
      <c r="D20" s="18">
        <v>5.842022214E7</v>
      </c>
    </row>
    <row r="21">
      <c r="C21" s="17" t="s">
        <v>8</v>
      </c>
      <c r="D21" s="18">
        <v>4198164.33</v>
      </c>
    </row>
    <row r="22">
      <c r="C22" s="17" t="s">
        <v>9</v>
      </c>
      <c r="D22" s="18">
        <v>0.0</v>
      </c>
    </row>
    <row r="23">
      <c r="C23" s="17" t="s">
        <v>10</v>
      </c>
      <c r="D23" s="18">
        <v>0.0</v>
      </c>
    </row>
    <row r="24">
      <c r="C24" s="16" t="s">
        <v>11</v>
      </c>
      <c r="D24" s="19">
        <f>SUM(D19:D23)</f>
        <v>62835641.86</v>
      </c>
    </row>
    <row r="25" ht="15.75" customHeight="1">
      <c r="C25" s="16"/>
      <c r="D25" s="15"/>
    </row>
    <row r="26" ht="15.75" customHeight="1">
      <c r="C26" s="16" t="s">
        <v>12</v>
      </c>
      <c r="D26" s="15"/>
    </row>
    <row r="27" ht="15.75" customHeight="1">
      <c r="C27" s="17" t="s">
        <v>13</v>
      </c>
      <c r="D27" s="18">
        <v>1.1969051072E8</v>
      </c>
    </row>
    <row r="28" ht="15.75" customHeight="1">
      <c r="C28" s="17" t="s">
        <v>14</v>
      </c>
      <c r="D28" s="18">
        <v>-6.044545356E7</v>
      </c>
    </row>
    <row r="29" ht="15.75" customHeight="1">
      <c r="C29" s="17" t="s">
        <v>15</v>
      </c>
      <c r="D29" s="18">
        <v>2.08149749E7</v>
      </c>
    </row>
    <row r="30" ht="15.75" customHeight="1">
      <c r="C30" s="16" t="s">
        <v>16</v>
      </c>
      <c r="D30" s="19">
        <f>SUM(D27:D29)</f>
        <v>80060032.06</v>
      </c>
    </row>
    <row r="31" ht="15.75" customHeight="1">
      <c r="C31" s="16"/>
      <c r="D31" s="19"/>
    </row>
    <row r="32" ht="15.75" customHeight="1">
      <c r="C32" s="16" t="s">
        <v>17</v>
      </c>
      <c r="D32" s="15"/>
    </row>
    <row r="33" ht="15.75" customHeight="1">
      <c r="C33" s="17" t="s">
        <v>18</v>
      </c>
      <c r="D33" s="18">
        <v>72109.4</v>
      </c>
    </row>
    <row r="34" ht="15.75" customHeight="1">
      <c r="C34" s="16" t="s">
        <v>19</v>
      </c>
      <c r="D34" s="19">
        <f>SUM(D33)</f>
        <v>72109.4</v>
      </c>
    </row>
    <row r="35" ht="15.75" customHeight="1">
      <c r="C35" s="16" t="s">
        <v>20</v>
      </c>
      <c r="D35" s="19">
        <f>+D24+D30+D34</f>
        <v>142967783.3</v>
      </c>
    </row>
    <row r="36" ht="15.75" customHeight="1">
      <c r="C36" s="16"/>
      <c r="D36" s="15"/>
    </row>
    <row r="37" ht="15.75" customHeight="1">
      <c r="C37" s="16" t="s">
        <v>21</v>
      </c>
      <c r="D37" s="15"/>
    </row>
    <row r="38" ht="15.75" customHeight="1">
      <c r="C38" s="16" t="s">
        <v>22</v>
      </c>
      <c r="D38" s="15"/>
    </row>
    <row r="39" ht="15.75" customHeight="1">
      <c r="C39" s="17" t="s">
        <v>23</v>
      </c>
      <c r="D39" s="18">
        <v>1432746.93</v>
      </c>
    </row>
    <row r="40" ht="15.75" customHeight="1">
      <c r="C40" s="16" t="s">
        <v>24</v>
      </c>
      <c r="D40" s="19">
        <f>SUM(D39)</f>
        <v>1432746.93</v>
      </c>
    </row>
    <row r="41" ht="15.75" customHeight="1">
      <c r="C41" s="16"/>
      <c r="D41" s="19"/>
    </row>
    <row r="42" ht="15.75" customHeight="1">
      <c r="C42" s="16" t="s">
        <v>25</v>
      </c>
      <c r="D42" s="19"/>
    </row>
    <row r="43" ht="15.75" customHeight="1">
      <c r="C43" s="17"/>
      <c r="D43" s="19">
        <v>0.0</v>
      </c>
    </row>
    <row r="44" ht="15.75" customHeight="1">
      <c r="C44" s="16" t="s">
        <v>26</v>
      </c>
      <c r="D44" s="19">
        <v>0.0</v>
      </c>
    </row>
    <row r="45" ht="15.75" customHeight="1">
      <c r="C45" s="16" t="s">
        <v>27</v>
      </c>
      <c r="D45" s="19">
        <f>+D40</f>
        <v>1432746.93</v>
      </c>
    </row>
    <row r="46" ht="15.75" customHeight="1">
      <c r="C46" s="16"/>
      <c r="D46" s="15"/>
    </row>
    <row r="47" ht="15.75" customHeight="1">
      <c r="C47" s="16" t="s">
        <v>28</v>
      </c>
      <c r="D47" s="15"/>
    </row>
    <row r="48" ht="15.75" customHeight="1">
      <c r="C48" s="17" t="s">
        <v>29</v>
      </c>
      <c r="D48" s="20">
        <v>1.450523044E8</v>
      </c>
    </row>
    <row r="49" ht="15.75" customHeight="1">
      <c r="C49" s="17" t="s">
        <v>30</v>
      </c>
      <c r="D49" s="18">
        <v>1463805.27</v>
      </c>
    </row>
    <row r="50" ht="15.75" customHeight="1">
      <c r="C50" s="17" t="s">
        <v>31</v>
      </c>
      <c r="D50" s="18">
        <v>-4981073.28</v>
      </c>
    </row>
    <row r="51" ht="15.75" customHeight="1">
      <c r="C51" s="16" t="s">
        <v>32</v>
      </c>
      <c r="D51" s="19">
        <f>SUM(D48:D50)</f>
        <v>141535036.4</v>
      </c>
    </row>
    <row r="52" ht="15.75" customHeight="1">
      <c r="C52" s="16" t="s">
        <v>33</v>
      </c>
      <c r="D52" s="19">
        <f>+D45+D51</f>
        <v>142967783.3</v>
      </c>
    </row>
    <row r="53" ht="15.75" customHeight="1">
      <c r="C53" s="21"/>
      <c r="D53" s="22">
        <f>D35-D52</f>
        <v>0</v>
      </c>
    </row>
    <row r="54" ht="15.75" customHeight="1"/>
    <row r="55" ht="15.75" customHeight="1"/>
    <row r="56" ht="15.75" customHeight="1">
      <c r="C56" s="23"/>
    </row>
    <row r="57" ht="15.75" customHeight="1">
      <c r="C57" s="24"/>
    </row>
    <row r="58" ht="15.75" customHeight="1">
      <c r="C58" s="24"/>
    </row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7">
    <mergeCell ref="C8:D8"/>
    <mergeCell ref="C9:D9"/>
    <mergeCell ref="C11:D11"/>
    <mergeCell ref="C12:D12"/>
    <mergeCell ref="C13:D13"/>
    <mergeCell ref="C15:C17"/>
    <mergeCell ref="D15:D16"/>
  </mergeCells>
  <printOptions/>
  <pageMargins bottom="0.0" footer="0.0" header="0.0" left="0.6355140186915887" right="0.0" top="0.0"/>
  <pageSetup scale="72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