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LIO 2023\JULIO 2023\OTROS\"/>
    </mc:Choice>
  </mc:AlternateContent>
  <xr:revisionPtr revIDLastSave="0" documentId="13_ncr:1_{9047432D-1A39-46BF-845C-A56B3395D4EA}" xr6:coauthVersionLast="47" xr6:coauthVersionMax="47" xr10:uidLastSave="{00000000-0000-0000-0000-000000000000}"/>
  <workbookProtection workbookAlgorithmName="SHA-512" workbookHashValue="8qbwwRusIlH0NjugE/37c0TA7WKGlA3lfd809l2hz+JMtNpmVt6EQ+3QHpiUkvbo1stTmnLzHXPOWqa7Qw4d7w==" workbookSaltValue="2/1HkEBjBV+q9UsP4JYZdg==" workbookSpinCount="100000" lockStructure="1"/>
  <bookViews>
    <workbookView xWindow="-120" yWindow="-120" windowWidth="29040" windowHeight="15720" xr2:uid="{00000000-000D-0000-FFFF-FFFF00000000}"/>
  </bookViews>
  <sheets>
    <sheet name="JULIO 2023" sheetId="1" r:id="rId1"/>
  </sheets>
  <definedNames>
    <definedName name="_xlnm._FilterDatabase" localSheetId="0" hidden="1">'JULIO 2023'!$A$22:$Q$23</definedName>
    <definedName name="_xlnm.Print_Area" localSheetId="0">'JULIO 2023'!$A$1:$O$903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93" i="1" l="1"/>
  <c r="I893" i="1"/>
  <c r="O893" i="1" s="1"/>
  <c r="N892" i="1"/>
  <c r="O892" i="1" s="1"/>
  <c r="O891" i="1"/>
  <c r="N890" i="1"/>
  <c r="O890" i="1" s="1"/>
  <c r="N889" i="1"/>
  <c r="O889" i="1" s="1"/>
  <c r="O888" i="1"/>
  <c r="O887" i="1"/>
  <c r="N886" i="1"/>
  <c r="I886" i="1"/>
  <c r="O886" i="1" s="1"/>
  <c r="N885" i="1"/>
  <c r="I885" i="1"/>
  <c r="N884" i="1"/>
  <c r="I884" i="1"/>
  <c r="N883" i="1"/>
  <c r="O883" i="1" s="1"/>
  <c r="N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O878" i="1" s="1"/>
  <c r="N877" i="1"/>
  <c r="I877" i="1"/>
  <c r="O877" i="1" s="1"/>
  <c r="N876" i="1"/>
  <c r="O876" i="1" s="1"/>
  <c r="N875" i="1"/>
  <c r="I875" i="1"/>
  <c r="O875" i="1" s="1"/>
  <c r="N874" i="1"/>
  <c r="O874" i="1" s="1"/>
  <c r="N873" i="1"/>
  <c r="O873" i="1" s="1"/>
  <c r="N872" i="1"/>
  <c r="I872" i="1"/>
  <c r="N871" i="1"/>
  <c r="O871" i="1" s="1"/>
  <c r="I871" i="1"/>
  <c r="N870" i="1"/>
  <c r="I870" i="1"/>
  <c r="O870" i="1" s="1"/>
  <c r="N869" i="1"/>
  <c r="O869" i="1" s="1"/>
  <c r="N868" i="1"/>
  <c r="I868" i="1"/>
  <c r="O868" i="1" s="1"/>
  <c r="O867" i="1"/>
  <c r="N866" i="1"/>
  <c r="O866" i="1" s="1"/>
  <c r="N865" i="1"/>
  <c r="I865" i="1"/>
  <c r="O865" i="1" s="1"/>
  <c r="O864" i="1"/>
  <c r="N863" i="1"/>
  <c r="I863" i="1"/>
  <c r="O863" i="1" s="1"/>
  <c r="N862" i="1"/>
  <c r="I862" i="1"/>
  <c r="N861" i="1"/>
  <c r="I861" i="1"/>
  <c r="O860" i="1"/>
  <c r="N859" i="1"/>
  <c r="I859" i="1"/>
  <c r="N858" i="1"/>
  <c r="I858" i="1"/>
  <c r="O857" i="1"/>
  <c r="O856" i="1"/>
  <c r="N855" i="1"/>
  <c r="I855" i="1"/>
  <c r="N854" i="1"/>
  <c r="I854" i="1"/>
  <c r="O854" i="1" s="1"/>
  <c r="N853" i="1"/>
  <c r="I853" i="1"/>
  <c r="O853" i="1" s="1"/>
  <c r="N852" i="1"/>
  <c r="I852" i="1"/>
  <c r="N851" i="1"/>
  <c r="O851" i="1" s="1"/>
  <c r="N850" i="1"/>
  <c r="I850" i="1"/>
  <c r="O850" i="1" s="1"/>
  <c r="N849" i="1"/>
  <c r="I849" i="1"/>
  <c r="O848" i="1"/>
  <c r="N847" i="1"/>
  <c r="I847" i="1"/>
  <c r="O847" i="1" s="1"/>
  <c r="N846" i="1"/>
  <c r="I846" i="1"/>
  <c r="N845" i="1"/>
  <c r="I845" i="1"/>
  <c r="O845" i="1" s="1"/>
  <c r="N844" i="1"/>
  <c r="I844" i="1"/>
  <c r="O844" i="1" s="1"/>
  <c r="O843" i="1"/>
  <c r="N842" i="1"/>
  <c r="I842" i="1"/>
  <c r="O842" i="1" s="1"/>
  <c r="N841" i="1"/>
  <c r="I841" i="1"/>
  <c r="O841" i="1" s="1"/>
  <c r="N840" i="1"/>
  <c r="I840" i="1"/>
  <c r="N839" i="1"/>
  <c r="I839" i="1"/>
  <c r="N838" i="1"/>
  <c r="I838" i="1"/>
  <c r="O838" i="1" s="1"/>
  <c r="N837" i="1"/>
  <c r="I837" i="1"/>
  <c r="O837" i="1" s="1"/>
  <c r="N836" i="1"/>
  <c r="I836" i="1"/>
  <c r="O836" i="1" s="1"/>
  <c r="N835" i="1"/>
  <c r="I835" i="1"/>
  <c r="O834" i="1"/>
  <c r="N834" i="1"/>
  <c r="I834" i="1"/>
  <c r="N833" i="1"/>
  <c r="I833" i="1"/>
  <c r="O833" i="1" s="1"/>
  <c r="N832" i="1"/>
  <c r="O832" i="1" s="1"/>
  <c r="O831" i="1"/>
  <c r="O830" i="1"/>
  <c r="N829" i="1"/>
  <c r="O829" i="1" s="1"/>
  <c r="I829" i="1"/>
  <c r="O828" i="1"/>
  <c r="N827" i="1"/>
  <c r="O827" i="1" s="1"/>
  <c r="I827" i="1"/>
  <c r="O826" i="1"/>
  <c r="O825" i="1"/>
  <c r="O824" i="1"/>
  <c r="N823" i="1"/>
  <c r="O823" i="1" s="1"/>
  <c r="N822" i="1"/>
  <c r="O822" i="1" s="1"/>
  <c r="O821" i="1"/>
  <c r="N821" i="1"/>
  <c r="I821" i="1"/>
  <c r="N820" i="1"/>
  <c r="I820" i="1"/>
  <c r="O820" i="1" s="1"/>
  <c r="N819" i="1"/>
  <c r="I819" i="1"/>
  <c r="O819" i="1" s="1"/>
  <c r="N818" i="1"/>
  <c r="O818" i="1" s="1"/>
  <c r="N817" i="1"/>
  <c r="O817" i="1" s="1"/>
  <c r="N816" i="1"/>
  <c r="I816" i="1"/>
  <c r="O816" i="1" s="1"/>
  <c r="O815" i="1"/>
  <c r="O814" i="1"/>
  <c r="O813" i="1"/>
  <c r="N812" i="1"/>
  <c r="I812" i="1"/>
  <c r="O812" i="1" s="1"/>
  <c r="N811" i="1"/>
  <c r="O811" i="1" s="1"/>
  <c r="O810" i="1"/>
  <c r="N810" i="1"/>
  <c r="N809" i="1"/>
  <c r="I809" i="1"/>
  <c r="N808" i="1"/>
  <c r="I808" i="1"/>
  <c r="O807" i="1"/>
  <c r="N806" i="1"/>
  <c r="O806" i="1" s="1"/>
  <c r="O805" i="1"/>
  <c r="O804" i="1"/>
  <c r="N803" i="1"/>
  <c r="O803" i="1" s="1"/>
  <c r="O802" i="1"/>
  <c r="N801" i="1"/>
  <c r="I801" i="1"/>
  <c r="O801" i="1" s="1"/>
  <c r="N800" i="1"/>
  <c r="O800" i="1" s="1"/>
  <c r="N799" i="1"/>
  <c r="I799" i="1"/>
  <c r="O798" i="1"/>
  <c r="N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O793" i="1" s="1"/>
  <c r="I793" i="1"/>
  <c r="O792" i="1"/>
  <c r="N792" i="1"/>
  <c r="I792" i="1"/>
  <c r="O791" i="1"/>
  <c r="O790" i="1"/>
  <c r="N789" i="1"/>
  <c r="O789" i="1" s="1"/>
  <c r="N788" i="1"/>
  <c r="I788" i="1"/>
  <c r="O788" i="1" s="1"/>
  <c r="O787" i="1"/>
  <c r="M787" i="1"/>
  <c r="O786" i="1"/>
  <c r="O785" i="1"/>
  <c r="N785" i="1"/>
  <c r="I785" i="1"/>
  <c r="O784" i="1"/>
  <c r="O783" i="1"/>
  <c r="N782" i="1"/>
  <c r="O782" i="1" s="1"/>
  <c r="N781" i="1"/>
  <c r="O781" i="1" s="1"/>
  <c r="N780" i="1"/>
  <c r="I780" i="1"/>
  <c r="O780" i="1" s="1"/>
  <c r="O779" i="1"/>
  <c r="O778" i="1"/>
  <c r="N777" i="1"/>
  <c r="O777" i="1" s="1"/>
  <c r="O776" i="1"/>
  <c r="N775" i="1"/>
  <c r="I775" i="1"/>
  <c r="O775" i="1" s="1"/>
  <c r="N774" i="1"/>
  <c r="O774" i="1" s="1"/>
  <c r="O773" i="1"/>
  <c r="N772" i="1"/>
  <c r="I772" i="1"/>
  <c r="O772" i="1" s="1"/>
  <c r="O771" i="1"/>
  <c r="N770" i="1"/>
  <c r="I770" i="1"/>
  <c r="O769" i="1"/>
  <c r="N769" i="1"/>
  <c r="N768" i="1"/>
  <c r="O768" i="1" s="1"/>
  <c r="N767" i="1"/>
  <c r="O767" i="1" s="1"/>
  <c r="O766" i="1"/>
  <c r="N765" i="1"/>
  <c r="I765" i="1"/>
  <c r="O765" i="1" s="1"/>
  <c r="N764" i="1"/>
  <c r="O764" i="1" s="1"/>
  <c r="N763" i="1"/>
  <c r="O763" i="1" s="1"/>
  <c r="O762" i="1"/>
  <c r="O761" i="1"/>
  <c r="N760" i="1"/>
  <c r="I760" i="1"/>
  <c r="O760" i="1" s="1"/>
  <c r="N759" i="1"/>
  <c r="I759" i="1"/>
  <c r="O759" i="1" s="1"/>
  <c r="N758" i="1"/>
  <c r="I758" i="1"/>
  <c r="N757" i="1"/>
  <c r="I757" i="1"/>
  <c r="O757" i="1" s="1"/>
  <c r="O756" i="1"/>
  <c r="N755" i="1"/>
  <c r="O755" i="1" s="1"/>
  <c r="I755" i="1"/>
  <c r="O754" i="1"/>
  <c r="N754" i="1"/>
  <c r="I754" i="1"/>
  <c r="N753" i="1"/>
  <c r="I753" i="1"/>
  <c r="O752" i="1"/>
  <c r="O751" i="1"/>
  <c r="O750" i="1"/>
  <c r="N749" i="1"/>
  <c r="I749" i="1"/>
  <c r="O748" i="1"/>
  <c r="M748" i="1"/>
  <c r="O747" i="1"/>
  <c r="N746" i="1"/>
  <c r="O746" i="1" s="1"/>
  <c r="O745" i="1"/>
  <c r="N744" i="1"/>
  <c r="O744" i="1" s="1"/>
  <c r="O743" i="1"/>
  <c r="N742" i="1"/>
  <c r="I742" i="1"/>
  <c r="N741" i="1"/>
  <c r="I741" i="1"/>
  <c r="O741" i="1" s="1"/>
  <c r="N740" i="1"/>
  <c r="O740" i="1" s="1"/>
  <c r="O739" i="1"/>
  <c r="O738" i="1"/>
  <c r="N737" i="1"/>
  <c r="I737" i="1"/>
  <c r="O736" i="1"/>
  <c r="N735" i="1"/>
  <c r="O735" i="1" s="1"/>
  <c r="N734" i="1"/>
  <c r="I734" i="1"/>
  <c r="O734" i="1" s="1"/>
  <c r="N733" i="1"/>
  <c r="I733" i="1"/>
  <c r="O733" i="1" s="1"/>
  <c r="O732" i="1"/>
  <c r="O731" i="1"/>
  <c r="O730" i="1"/>
  <c r="O729" i="1"/>
  <c r="N728" i="1"/>
  <c r="I728" i="1"/>
  <c r="O728" i="1" s="1"/>
  <c r="O727" i="1"/>
  <c r="O726" i="1"/>
  <c r="O725" i="1"/>
  <c r="N724" i="1"/>
  <c r="O724" i="1" s="1"/>
  <c r="N723" i="1"/>
  <c r="O723" i="1" s="1"/>
  <c r="I723" i="1"/>
  <c r="N722" i="1"/>
  <c r="O722" i="1" s="1"/>
  <c r="N721" i="1"/>
  <c r="O721" i="1" s="1"/>
  <c r="O720" i="1"/>
  <c r="O719" i="1"/>
  <c r="O718" i="1"/>
  <c r="O717" i="1"/>
  <c r="N716" i="1"/>
  <c r="O716" i="1" s="1"/>
  <c r="O715" i="1"/>
  <c r="I714" i="1"/>
  <c r="O714" i="1" s="1"/>
  <c r="N713" i="1"/>
  <c r="I713" i="1"/>
  <c r="O713" i="1" s="1"/>
  <c r="N712" i="1"/>
  <c r="O712" i="1" s="1"/>
  <c r="N711" i="1"/>
  <c r="O711" i="1" s="1"/>
  <c r="I711" i="1"/>
  <c r="O710" i="1"/>
  <c r="N709" i="1"/>
  <c r="I709" i="1"/>
  <c r="N708" i="1"/>
  <c r="I708" i="1"/>
  <c r="N707" i="1"/>
  <c r="O707" i="1" s="1"/>
  <c r="N706" i="1"/>
  <c r="I706" i="1"/>
  <c r="O706" i="1" s="1"/>
  <c r="N705" i="1"/>
  <c r="I705" i="1"/>
  <c r="O705" i="1" s="1"/>
  <c r="O704" i="1"/>
  <c r="O703" i="1"/>
  <c r="O702" i="1"/>
  <c r="N701" i="1"/>
  <c r="O701" i="1" s="1"/>
  <c r="N700" i="1"/>
  <c r="I700" i="1"/>
  <c r="N699" i="1"/>
  <c r="I699" i="1"/>
  <c r="O699" i="1" s="1"/>
  <c r="N698" i="1"/>
  <c r="I698" i="1"/>
  <c r="O698" i="1" s="1"/>
  <c r="N697" i="1"/>
  <c r="I697" i="1"/>
  <c r="O697" i="1" s="1"/>
  <c r="O696" i="1"/>
  <c r="M696" i="1"/>
  <c r="N695" i="1"/>
  <c r="O695" i="1" s="1"/>
  <c r="O694" i="1"/>
  <c r="N693" i="1"/>
  <c r="O693" i="1" s="1"/>
  <c r="O692" i="1"/>
  <c r="O691" i="1"/>
  <c r="M691" i="1"/>
  <c r="N690" i="1"/>
  <c r="O690" i="1" s="1"/>
  <c r="N689" i="1"/>
  <c r="I689" i="1"/>
  <c r="N688" i="1"/>
  <c r="I688" i="1"/>
  <c r="N687" i="1"/>
  <c r="O687" i="1" s="1"/>
  <c r="O686" i="1"/>
  <c r="N685" i="1"/>
  <c r="O685" i="1" s="1"/>
  <c r="N684" i="1"/>
  <c r="I684" i="1"/>
  <c r="O684" i="1" s="1"/>
  <c r="O683" i="1"/>
  <c r="N682" i="1"/>
  <c r="I682" i="1"/>
  <c r="O682" i="1" s="1"/>
  <c r="N681" i="1"/>
  <c r="I681" i="1"/>
  <c r="N680" i="1"/>
  <c r="O680" i="1" s="1"/>
  <c r="O679" i="1"/>
  <c r="O678" i="1"/>
  <c r="N677" i="1"/>
  <c r="I677" i="1"/>
  <c r="O677" i="1" s="1"/>
  <c r="N676" i="1"/>
  <c r="O676" i="1" s="1"/>
  <c r="O675" i="1"/>
  <c r="N674" i="1"/>
  <c r="O674" i="1" s="1"/>
  <c r="I674" i="1"/>
  <c r="N673" i="1"/>
  <c r="O673" i="1" s="1"/>
  <c r="O672" i="1"/>
  <c r="O671" i="1"/>
  <c r="O670" i="1"/>
  <c r="N669" i="1"/>
  <c r="I669" i="1"/>
  <c r="O669" i="1" s="1"/>
  <c r="N668" i="1"/>
  <c r="I668" i="1"/>
  <c r="O668" i="1" s="1"/>
  <c r="O667" i="1"/>
  <c r="N666" i="1"/>
  <c r="I666" i="1"/>
  <c r="O666" i="1" s="1"/>
  <c r="N665" i="1"/>
  <c r="I665" i="1"/>
  <c r="O665" i="1" s="1"/>
  <c r="N664" i="1"/>
  <c r="O664" i="1" s="1"/>
  <c r="N663" i="1"/>
  <c r="I663" i="1"/>
  <c r="O663" i="1" s="1"/>
  <c r="N662" i="1"/>
  <c r="I662" i="1"/>
  <c r="O662" i="1" s="1"/>
  <c r="N661" i="1"/>
  <c r="I661" i="1"/>
  <c r="O661" i="1" s="1"/>
  <c r="N660" i="1"/>
  <c r="O660" i="1" s="1"/>
  <c r="O659" i="1"/>
  <c r="N659" i="1"/>
  <c r="N658" i="1"/>
  <c r="O658" i="1" s="1"/>
  <c r="N657" i="1"/>
  <c r="I657" i="1"/>
  <c r="O657" i="1" s="1"/>
  <c r="O656" i="1"/>
  <c r="M656" i="1"/>
  <c r="N655" i="1"/>
  <c r="I655" i="1"/>
  <c r="O655" i="1" s="1"/>
  <c r="N654" i="1"/>
  <c r="I654" i="1"/>
  <c r="O654" i="1" s="1"/>
  <c r="N653" i="1"/>
  <c r="O653" i="1" s="1"/>
  <c r="O652" i="1"/>
  <c r="N651" i="1"/>
  <c r="O651" i="1" s="1"/>
  <c r="O650" i="1"/>
  <c r="N650" i="1"/>
  <c r="I650" i="1"/>
  <c r="N649" i="1"/>
  <c r="I649" i="1"/>
  <c r="O649" i="1" s="1"/>
  <c r="N648" i="1"/>
  <c r="O648" i="1" s="1"/>
  <c r="N647" i="1"/>
  <c r="I647" i="1"/>
  <c r="O647" i="1" s="1"/>
  <c r="O646" i="1"/>
  <c r="O645" i="1"/>
  <c r="I644" i="1"/>
  <c r="O644" i="1" s="1"/>
  <c r="N643" i="1"/>
  <c r="I643" i="1"/>
  <c r="O643" i="1" s="1"/>
  <c r="O642" i="1"/>
  <c r="N641" i="1"/>
  <c r="O641" i="1" s="1"/>
  <c r="O640" i="1"/>
  <c r="O639" i="1"/>
  <c r="N638" i="1"/>
  <c r="O638" i="1" s="1"/>
  <c r="N637" i="1"/>
  <c r="I637" i="1"/>
  <c r="O637" i="1" s="1"/>
  <c r="N636" i="1"/>
  <c r="O636" i="1" s="1"/>
  <c r="N635" i="1"/>
  <c r="I635" i="1"/>
  <c r="O635" i="1" s="1"/>
  <c r="N634" i="1"/>
  <c r="I634" i="1"/>
  <c r="N633" i="1"/>
  <c r="I633" i="1"/>
  <c r="O633" i="1" s="1"/>
  <c r="N632" i="1"/>
  <c r="I632" i="1"/>
  <c r="O632" i="1" s="1"/>
  <c r="N631" i="1"/>
  <c r="O631" i="1" s="1"/>
  <c r="N630" i="1"/>
  <c r="I630" i="1"/>
  <c r="O630" i="1" s="1"/>
  <c r="N629" i="1"/>
  <c r="O629" i="1" s="1"/>
  <c r="N628" i="1"/>
  <c r="O628" i="1" s="1"/>
  <c r="O627" i="1"/>
  <c r="O626" i="1"/>
  <c r="N625" i="1"/>
  <c r="I625" i="1"/>
  <c r="O625" i="1" s="1"/>
  <c r="N624" i="1"/>
  <c r="I624" i="1"/>
  <c r="N623" i="1"/>
  <c r="I623" i="1"/>
  <c r="O623" i="1" s="1"/>
  <c r="N622" i="1"/>
  <c r="O622" i="1" s="1"/>
  <c r="I622" i="1"/>
  <c r="O621" i="1"/>
  <c r="N620" i="1"/>
  <c r="O620" i="1" s="1"/>
  <c r="I620" i="1"/>
  <c r="O619" i="1"/>
  <c r="N618" i="1"/>
  <c r="I618" i="1"/>
  <c r="O618" i="1" s="1"/>
  <c r="N617" i="1"/>
  <c r="O617" i="1" s="1"/>
  <c r="N616" i="1"/>
  <c r="I616" i="1"/>
  <c r="O616" i="1" s="1"/>
  <c r="N615" i="1"/>
  <c r="I615" i="1"/>
  <c r="O615" i="1" s="1"/>
  <c r="I614" i="1"/>
  <c r="O614" i="1" s="1"/>
  <c r="O613" i="1"/>
  <c r="O612" i="1"/>
  <c r="O611" i="1"/>
  <c r="N610" i="1"/>
  <c r="I610" i="1"/>
  <c r="O610" i="1" s="1"/>
  <c r="N609" i="1"/>
  <c r="I609" i="1"/>
  <c r="O608" i="1"/>
  <c r="N607" i="1"/>
  <c r="I607" i="1"/>
  <c r="O606" i="1"/>
  <c r="N606" i="1"/>
  <c r="I606" i="1"/>
  <c r="O605" i="1"/>
  <c r="M605" i="1"/>
  <c r="N604" i="1"/>
  <c r="I604" i="1"/>
  <c r="O604" i="1" s="1"/>
  <c r="N603" i="1"/>
  <c r="I603" i="1"/>
  <c r="O603" i="1" s="1"/>
  <c r="O602" i="1"/>
  <c r="O601" i="1"/>
  <c r="M601" i="1"/>
  <c r="O600" i="1"/>
  <c r="N600" i="1"/>
  <c r="O599" i="1"/>
  <c r="N598" i="1"/>
  <c r="I598" i="1"/>
  <c r="O598" i="1" s="1"/>
  <c r="O597" i="1"/>
  <c r="N596" i="1"/>
  <c r="O596" i="1" s="1"/>
  <c r="O595" i="1"/>
  <c r="N594" i="1"/>
  <c r="I594" i="1"/>
  <c r="O594" i="1" s="1"/>
  <c r="N593" i="1"/>
  <c r="O593" i="1" s="1"/>
  <c r="N592" i="1"/>
  <c r="O592" i="1" s="1"/>
  <c r="O591" i="1"/>
  <c r="O590" i="1"/>
  <c r="N589" i="1"/>
  <c r="O589" i="1" s="1"/>
  <c r="N588" i="1"/>
  <c r="I588" i="1"/>
  <c r="O587" i="1"/>
  <c r="O586" i="1"/>
  <c r="O585" i="1"/>
  <c r="N584" i="1"/>
  <c r="O584" i="1" s="1"/>
  <c r="N583" i="1"/>
  <c r="O583" i="1" s="1"/>
  <c r="O582" i="1"/>
  <c r="O581" i="1"/>
  <c r="O580" i="1"/>
  <c r="N579" i="1"/>
  <c r="I579" i="1"/>
  <c r="O579" i="1" s="1"/>
  <c r="O578" i="1"/>
  <c r="N577" i="1"/>
  <c r="O577" i="1" s="1"/>
  <c r="N576" i="1"/>
  <c r="I576" i="1"/>
  <c r="O576" i="1" s="1"/>
  <c r="N575" i="1"/>
  <c r="O575" i="1" s="1"/>
  <c r="O574" i="1"/>
  <c r="O573" i="1"/>
  <c r="N572" i="1"/>
  <c r="I572" i="1"/>
  <c r="N571" i="1"/>
  <c r="I571" i="1"/>
  <c r="O571" i="1" s="1"/>
  <c r="N570" i="1"/>
  <c r="I570" i="1"/>
  <c r="N569" i="1"/>
  <c r="I569" i="1"/>
  <c r="O569" i="1" s="1"/>
  <c r="N568" i="1"/>
  <c r="I568" i="1"/>
  <c r="O568" i="1" s="1"/>
  <c r="O567" i="1"/>
  <c r="O566" i="1"/>
  <c r="N565" i="1"/>
  <c r="I565" i="1"/>
  <c r="O565" i="1" s="1"/>
  <c r="O564" i="1"/>
  <c r="N563" i="1"/>
  <c r="I563" i="1"/>
  <c r="N562" i="1"/>
  <c r="O562" i="1" s="1"/>
  <c r="N561" i="1"/>
  <c r="I561" i="1"/>
  <c r="O561" i="1" s="1"/>
  <c r="N560" i="1"/>
  <c r="I560" i="1"/>
  <c r="O560" i="1" s="1"/>
  <c r="O559" i="1"/>
  <c r="O558" i="1"/>
  <c r="N557" i="1"/>
  <c r="I557" i="1"/>
  <c r="O557" i="1" s="1"/>
  <c r="N556" i="1"/>
  <c r="I556" i="1"/>
  <c r="O556" i="1" s="1"/>
  <c r="N555" i="1"/>
  <c r="O555" i="1" s="1"/>
  <c r="O554" i="1"/>
  <c r="O553" i="1"/>
  <c r="N552" i="1"/>
  <c r="I552" i="1"/>
  <c r="O552" i="1" s="1"/>
  <c r="O551" i="1"/>
  <c r="N551" i="1"/>
  <c r="N550" i="1"/>
  <c r="O550" i="1" s="1"/>
  <c r="O549" i="1"/>
  <c r="N548" i="1"/>
  <c r="I548" i="1"/>
  <c r="N547" i="1"/>
  <c r="I547" i="1"/>
  <c r="N546" i="1"/>
  <c r="O546" i="1" s="1"/>
  <c r="N545" i="1"/>
  <c r="I545" i="1"/>
  <c r="O545" i="1" s="1"/>
  <c r="N544" i="1"/>
  <c r="O544" i="1" s="1"/>
  <c r="O543" i="1"/>
  <c r="N542" i="1"/>
  <c r="I542" i="1"/>
  <c r="O542" i="1" s="1"/>
  <c r="O541" i="1"/>
  <c r="O540" i="1"/>
  <c r="O539" i="1"/>
  <c r="N539" i="1"/>
  <c r="O538" i="1"/>
  <c r="N537" i="1"/>
  <c r="I537" i="1"/>
  <c r="O537" i="1" s="1"/>
  <c r="N536" i="1"/>
  <c r="O536" i="1" s="1"/>
  <c r="N535" i="1"/>
  <c r="I535" i="1"/>
  <c r="O534" i="1"/>
  <c r="O533" i="1"/>
  <c r="N532" i="1"/>
  <c r="O532" i="1" s="1"/>
  <c r="N531" i="1"/>
  <c r="I531" i="1"/>
  <c r="O531" i="1" s="1"/>
  <c r="N530" i="1"/>
  <c r="O530" i="1" s="1"/>
  <c r="I530" i="1"/>
  <c r="N529" i="1"/>
  <c r="O529" i="1" s="1"/>
  <c r="N528" i="1"/>
  <c r="I528" i="1"/>
  <c r="O528" i="1" s="1"/>
  <c r="N527" i="1"/>
  <c r="I527" i="1"/>
  <c r="O526" i="1"/>
  <c r="O525" i="1"/>
  <c r="O524" i="1"/>
  <c r="O523" i="1"/>
  <c r="O522" i="1"/>
  <c r="O521" i="1"/>
  <c r="N520" i="1"/>
  <c r="I520" i="1"/>
  <c r="O520" i="1" s="1"/>
  <c r="N519" i="1"/>
  <c r="O519" i="1" s="1"/>
  <c r="N518" i="1"/>
  <c r="I518" i="1"/>
  <c r="O518" i="1" s="1"/>
  <c r="N517" i="1"/>
  <c r="I517" i="1"/>
  <c r="N516" i="1"/>
  <c r="I516" i="1"/>
  <c r="O516" i="1" s="1"/>
  <c r="N515" i="1"/>
  <c r="O515" i="1" s="1"/>
  <c r="O514" i="1"/>
  <c r="N514" i="1"/>
  <c r="I514" i="1"/>
  <c r="N513" i="1"/>
  <c r="I513" i="1"/>
  <c r="O513" i="1" s="1"/>
  <c r="O512" i="1"/>
  <c r="N511" i="1"/>
  <c r="I511" i="1"/>
  <c r="N510" i="1"/>
  <c r="O510" i="1" s="1"/>
  <c r="N509" i="1"/>
  <c r="O509" i="1" s="1"/>
  <c r="N508" i="1"/>
  <c r="O508" i="1" s="1"/>
  <c r="N507" i="1"/>
  <c r="I507" i="1"/>
  <c r="N506" i="1"/>
  <c r="I506" i="1"/>
  <c r="O506" i="1" s="1"/>
  <c r="O505" i="1"/>
  <c r="N504" i="1"/>
  <c r="O504" i="1" s="1"/>
  <c r="O503" i="1"/>
  <c r="N502" i="1"/>
  <c r="I502" i="1"/>
  <c r="N501" i="1"/>
  <c r="I501" i="1"/>
  <c r="O501" i="1" s="1"/>
  <c r="N500" i="1"/>
  <c r="O500" i="1" s="1"/>
  <c r="N499" i="1"/>
  <c r="I499" i="1"/>
  <c r="N498" i="1"/>
  <c r="O498" i="1" s="1"/>
  <c r="N497" i="1"/>
  <c r="I497" i="1"/>
  <c r="O497" i="1" s="1"/>
  <c r="O496" i="1"/>
  <c r="N495" i="1"/>
  <c r="O495" i="1" s="1"/>
  <c r="O494" i="1"/>
  <c r="N493" i="1"/>
  <c r="O493" i="1" s="1"/>
  <c r="N492" i="1"/>
  <c r="O492" i="1" s="1"/>
  <c r="O491" i="1"/>
  <c r="N490" i="1"/>
  <c r="I490" i="1"/>
  <c r="O490" i="1" s="1"/>
  <c r="O489" i="1"/>
  <c r="N488" i="1"/>
  <c r="O488" i="1" s="1"/>
  <c r="O487" i="1"/>
  <c r="O486" i="1"/>
  <c r="N485" i="1"/>
  <c r="O485" i="1" s="1"/>
  <c r="O484" i="1"/>
  <c r="O483" i="1"/>
  <c r="M483" i="1"/>
  <c r="N482" i="1"/>
  <c r="I482" i="1"/>
  <c r="O482" i="1" s="1"/>
  <c r="N481" i="1"/>
  <c r="I481" i="1"/>
  <c r="O481" i="1" s="1"/>
  <c r="N480" i="1"/>
  <c r="I480" i="1"/>
  <c r="O480" i="1" s="1"/>
  <c r="N479" i="1"/>
  <c r="O479" i="1" s="1"/>
  <c r="O478" i="1"/>
  <c r="N477" i="1"/>
  <c r="I477" i="1"/>
  <c r="N476" i="1"/>
  <c r="O476" i="1" s="1"/>
  <c r="N475" i="1"/>
  <c r="I475" i="1"/>
  <c r="O475" i="1" s="1"/>
  <c r="O474" i="1"/>
  <c r="N473" i="1"/>
  <c r="I473" i="1"/>
  <c r="O473" i="1" s="1"/>
  <c r="O472" i="1"/>
  <c r="N471" i="1"/>
  <c r="I471" i="1"/>
  <c r="O471" i="1" s="1"/>
  <c r="N470" i="1"/>
  <c r="O470" i="1" s="1"/>
  <c r="I470" i="1"/>
  <c r="N469" i="1"/>
  <c r="O469" i="1" s="1"/>
  <c r="O468" i="1"/>
  <c r="O467" i="1"/>
  <c r="N466" i="1"/>
  <c r="O466" i="1" s="1"/>
  <c r="N465" i="1"/>
  <c r="I465" i="1"/>
  <c r="O465" i="1" s="1"/>
  <c r="O464" i="1"/>
  <c r="N463" i="1"/>
  <c r="O463" i="1" s="1"/>
  <c r="I463" i="1"/>
  <c r="O462" i="1"/>
  <c r="N461" i="1"/>
  <c r="I461" i="1"/>
  <c r="N460" i="1"/>
  <c r="I460" i="1"/>
  <c r="O460" i="1" s="1"/>
  <c r="N459" i="1"/>
  <c r="I459" i="1"/>
  <c r="O459" i="1" s="1"/>
  <c r="N458" i="1"/>
  <c r="O458" i="1" s="1"/>
  <c r="N457" i="1"/>
  <c r="I457" i="1"/>
  <c r="O457" i="1" s="1"/>
  <c r="N456" i="1"/>
  <c r="I456" i="1"/>
  <c r="N455" i="1"/>
  <c r="I455" i="1"/>
  <c r="O455" i="1" s="1"/>
  <c r="O454" i="1"/>
  <c r="N453" i="1"/>
  <c r="O453" i="1" s="1"/>
  <c r="N452" i="1"/>
  <c r="I452" i="1"/>
  <c r="O452" i="1" s="1"/>
  <c r="N451" i="1"/>
  <c r="O451" i="1" s="1"/>
  <c r="O450" i="1"/>
  <c r="O449" i="1"/>
  <c r="N448" i="1"/>
  <c r="I448" i="1"/>
  <c r="N447" i="1"/>
  <c r="I447" i="1"/>
  <c r="O447" i="1" s="1"/>
  <c r="N446" i="1"/>
  <c r="O446" i="1" s="1"/>
  <c r="N445" i="1"/>
  <c r="I445" i="1"/>
  <c r="O445" i="1" s="1"/>
  <c r="O444" i="1"/>
  <c r="O443" i="1"/>
  <c r="O442" i="1"/>
  <c r="O441" i="1"/>
  <c r="O440" i="1"/>
  <c r="N439" i="1"/>
  <c r="O439" i="1" s="1"/>
  <c r="O438" i="1"/>
  <c r="N437" i="1"/>
  <c r="O437" i="1" s="1"/>
  <c r="O436" i="1"/>
  <c r="O435" i="1"/>
  <c r="O434" i="1"/>
  <c r="O433" i="1"/>
  <c r="N432" i="1"/>
  <c r="O432" i="1" s="1"/>
  <c r="N431" i="1"/>
  <c r="O431" i="1" s="1"/>
  <c r="N430" i="1"/>
  <c r="O430" i="1" s="1"/>
  <c r="N429" i="1"/>
  <c r="O429" i="1" s="1"/>
  <c r="N428" i="1"/>
  <c r="O428" i="1" s="1"/>
  <c r="I427" i="1"/>
  <c r="O427" i="1" s="1"/>
  <c r="O426" i="1"/>
  <c r="O425" i="1"/>
  <c r="N424" i="1"/>
  <c r="I424" i="1"/>
  <c r="N423" i="1"/>
  <c r="I423" i="1"/>
  <c r="O423" i="1" s="1"/>
  <c r="N422" i="1"/>
  <c r="I422" i="1"/>
  <c r="O422" i="1" s="1"/>
  <c r="N421" i="1"/>
  <c r="I421" i="1"/>
  <c r="O421" i="1" s="1"/>
  <c r="N420" i="1"/>
  <c r="O420" i="1" s="1"/>
  <c r="N419" i="1"/>
  <c r="I419" i="1"/>
  <c r="O419" i="1" s="1"/>
  <c r="N418" i="1"/>
  <c r="O418" i="1" s="1"/>
  <c r="N417" i="1"/>
  <c r="I417" i="1"/>
  <c r="O417" i="1" s="1"/>
  <c r="N416" i="1"/>
  <c r="I416" i="1"/>
  <c r="O416" i="1" s="1"/>
  <c r="N415" i="1"/>
  <c r="I415" i="1"/>
  <c r="O415" i="1" s="1"/>
  <c r="N414" i="1"/>
  <c r="I414" i="1"/>
  <c r="O414" i="1" s="1"/>
  <c r="N413" i="1"/>
  <c r="I413" i="1"/>
  <c r="O413" i="1" s="1"/>
  <c r="N412" i="1"/>
  <c r="I412" i="1"/>
  <c r="N411" i="1"/>
  <c r="O411" i="1" s="1"/>
  <c r="O410" i="1"/>
  <c r="N409" i="1"/>
  <c r="I409" i="1"/>
  <c r="O409" i="1" s="1"/>
  <c r="N408" i="1"/>
  <c r="O408" i="1" s="1"/>
  <c r="O407" i="1"/>
  <c r="N406" i="1"/>
  <c r="I406" i="1"/>
  <c r="O406" i="1" s="1"/>
  <c r="N405" i="1"/>
  <c r="I405" i="1"/>
  <c r="O405" i="1" s="1"/>
  <c r="N404" i="1"/>
  <c r="I404" i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O398" i="1"/>
  <c r="N397" i="1"/>
  <c r="I397" i="1"/>
  <c r="O397" i="1" s="1"/>
  <c r="N396" i="1"/>
  <c r="I396" i="1"/>
  <c r="O396" i="1" s="1"/>
  <c r="O395" i="1"/>
  <c r="N395" i="1"/>
  <c r="I395" i="1"/>
  <c r="N394" i="1"/>
  <c r="O394" i="1" s="1"/>
  <c r="N393" i="1"/>
  <c r="I393" i="1"/>
  <c r="O393" i="1" s="1"/>
  <c r="N392" i="1"/>
  <c r="I392" i="1"/>
  <c r="O392" i="1" s="1"/>
  <c r="N391" i="1"/>
  <c r="O391" i="1" s="1"/>
  <c r="I390" i="1"/>
  <c r="O390" i="1" s="1"/>
  <c r="O389" i="1"/>
  <c r="N388" i="1"/>
  <c r="O388" i="1" s="1"/>
  <c r="N387" i="1"/>
  <c r="O387" i="1" s="1"/>
  <c r="N386" i="1"/>
  <c r="I386" i="1"/>
  <c r="O386" i="1" s="1"/>
  <c r="O385" i="1"/>
  <c r="N384" i="1"/>
  <c r="I384" i="1"/>
  <c r="O384" i="1" s="1"/>
  <c r="N383" i="1"/>
  <c r="I383" i="1"/>
  <c r="O383" i="1" s="1"/>
  <c r="O382" i="1"/>
  <c r="N382" i="1"/>
  <c r="I382" i="1"/>
  <c r="N381" i="1"/>
  <c r="I381" i="1"/>
  <c r="O381" i="1" s="1"/>
  <c r="N380" i="1"/>
  <c r="O380" i="1" s="1"/>
  <c r="I380" i="1"/>
  <c r="O379" i="1"/>
  <c r="N378" i="1"/>
  <c r="I378" i="1"/>
  <c r="O378" i="1" s="1"/>
  <c r="O377" i="1"/>
  <c r="N377" i="1"/>
  <c r="N376" i="1"/>
  <c r="I376" i="1"/>
  <c r="O376" i="1" s="1"/>
  <c r="O375" i="1"/>
  <c r="N375" i="1"/>
  <c r="I375" i="1"/>
  <c r="O374" i="1"/>
  <c r="O373" i="1"/>
  <c r="N372" i="1"/>
  <c r="I372" i="1"/>
  <c r="O372" i="1" s="1"/>
  <c r="N371" i="1"/>
  <c r="I371" i="1"/>
  <c r="N370" i="1"/>
  <c r="I370" i="1"/>
  <c r="O370" i="1" s="1"/>
  <c r="N369" i="1"/>
  <c r="I369" i="1"/>
  <c r="O369" i="1" s="1"/>
  <c r="N368" i="1"/>
  <c r="I368" i="1"/>
  <c r="O368" i="1" s="1"/>
  <c r="O367" i="1"/>
  <c r="N366" i="1"/>
  <c r="I366" i="1"/>
  <c r="O366" i="1" s="1"/>
  <c r="O365" i="1"/>
  <c r="N364" i="1"/>
  <c r="I364" i="1"/>
  <c r="N363" i="1"/>
  <c r="I363" i="1"/>
  <c r="O363" i="1" s="1"/>
  <c r="N362" i="1"/>
  <c r="I362" i="1"/>
  <c r="O361" i="1"/>
  <c r="N361" i="1"/>
  <c r="N360" i="1"/>
  <c r="I360" i="1"/>
  <c r="O359" i="1"/>
  <c r="N358" i="1"/>
  <c r="O358" i="1" s="1"/>
  <c r="O357" i="1"/>
  <c r="N356" i="1"/>
  <c r="O356" i="1" s="1"/>
  <c r="N355" i="1"/>
  <c r="I355" i="1"/>
  <c r="O355" i="1" s="1"/>
  <c r="O354" i="1"/>
  <c r="O353" i="1"/>
  <c r="N353" i="1"/>
  <c r="N352" i="1"/>
  <c r="I352" i="1"/>
  <c r="O352" i="1" s="1"/>
  <c r="N351" i="1"/>
  <c r="O351" i="1" s="1"/>
  <c r="N350" i="1"/>
  <c r="I350" i="1"/>
  <c r="O349" i="1"/>
  <c r="M349" i="1"/>
  <c r="O348" i="1"/>
  <c r="N347" i="1"/>
  <c r="I347" i="1"/>
  <c r="N346" i="1"/>
  <c r="O346" i="1" s="1"/>
  <c r="O345" i="1"/>
  <c r="M345" i="1"/>
  <c r="N344" i="1"/>
  <c r="O344" i="1" s="1"/>
  <c r="I344" i="1"/>
  <c r="O343" i="1"/>
  <c r="N342" i="1"/>
  <c r="I342" i="1"/>
  <c r="O342" i="1" s="1"/>
  <c r="N341" i="1"/>
  <c r="I341" i="1"/>
  <c r="N340" i="1"/>
  <c r="I340" i="1"/>
  <c r="O340" i="1" s="1"/>
  <c r="N339" i="1"/>
  <c r="O339" i="1" s="1"/>
  <c r="N338" i="1"/>
  <c r="I338" i="1"/>
  <c r="O338" i="1" s="1"/>
  <c r="N337" i="1"/>
  <c r="O337" i="1" s="1"/>
  <c r="O336" i="1"/>
  <c r="N335" i="1"/>
  <c r="I335" i="1"/>
  <c r="O335" i="1" s="1"/>
  <c r="O334" i="1"/>
  <c r="O333" i="1"/>
  <c r="N332" i="1"/>
  <c r="I332" i="1"/>
  <c r="N331" i="1"/>
  <c r="I331" i="1"/>
  <c r="O331" i="1" s="1"/>
  <c r="N330" i="1"/>
  <c r="O330" i="1" s="1"/>
  <c r="N329" i="1"/>
  <c r="I329" i="1"/>
  <c r="N328" i="1"/>
  <c r="O328" i="1" s="1"/>
  <c r="N327" i="1"/>
  <c r="O327" i="1" s="1"/>
  <c r="I326" i="1"/>
  <c r="O326" i="1" s="1"/>
  <c r="N325" i="1"/>
  <c r="O325" i="1" s="1"/>
  <c r="N324" i="1"/>
  <c r="I324" i="1"/>
  <c r="O324" i="1" s="1"/>
  <c r="N323" i="1"/>
  <c r="I323" i="1"/>
  <c r="O323" i="1" s="1"/>
  <c r="N322" i="1"/>
  <c r="I322" i="1"/>
  <c r="N321" i="1"/>
  <c r="I321" i="1"/>
  <c r="N320" i="1"/>
  <c r="O320" i="1" s="1"/>
  <c r="N319" i="1"/>
  <c r="I319" i="1"/>
  <c r="N318" i="1"/>
  <c r="I318" i="1"/>
  <c r="O318" i="1" s="1"/>
  <c r="N317" i="1"/>
  <c r="O317" i="1" s="1"/>
  <c r="N316" i="1"/>
  <c r="I316" i="1"/>
  <c r="O316" i="1" s="1"/>
  <c r="N315" i="1"/>
  <c r="I315" i="1"/>
  <c r="O315" i="1" s="1"/>
  <c r="N314" i="1"/>
  <c r="I314" i="1"/>
  <c r="O314" i="1" s="1"/>
  <c r="N313" i="1"/>
  <c r="I313" i="1"/>
  <c r="N312" i="1"/>
  <c r="I312" i="1"/>
  <c r="O312" i="1" s="1"/>
  <c r="O311" i="1"/>
  <c r="N310" i="1"/>
  <c r="I310" i="1"/>
  <c r="O310" i="1" s="1"/>
  <c r="O309" i="1"/>
  <c r="N308" i="1"/>
  <c r="I308" i="1"/>
  <c r="O308" i="1" s="1"/>
  <c r="N307" i="1"/>
  <c r="I307" i="1"/>
  <c r="O307" i="1" s="1"/>
  <c r="O306" i="1"/>
  <c r="I306" i="1"/>
  <c r="O305" i="1"/>
  <c r="O304" i="1"/>
  <c r="O303" i="1"/>
  <c r="O302" i="1"/>
  <c r="N301" i="1"/>
  <c r="I301" i="1"/>
  <c r="O301" i="1" s="1"/>
  <c r="N300" i="1"/>
  <c r="O300" i="1" s="1"/>
  <c r="N299" i="1"/>
  <c r="O299" i="1" s="1"/>
  <c r="O298" i="1"/>
  <c r="N297" i="1"/>
  <c r="I297" i="1"/>
  <c r="O297" i="1" s="1"/>
  <c r="N296" i="1"/>
  <c r="O296" i="1" s="1"/>
  <c r="O295" i="1"/>
  <c r="N294" i="1"/>
  <c r="I294" i="1"/>
  <c r="O294" i="1" s="1"/>
  <c r="N293" i="1"/>
  <c r="I293" i="1"/>
  <c r="O293" i="1" s="1"/>
  <c r="O292" i="1"/>
  <c r="N291" i="1"/>
  <c r="I291" i="1"/>
  <c r="O291" i="1" s="1"/>
  <c r="N290" i="1"/>
  <c r="O290" i="1" s="1"/>
  <c r="N289" i="1"/>
  <c r="I289" i="1"/>
  <c r="N288" i="1"/>
  <c r="O288" i="1" s="1"/>
  <c r="N287" i="1"/>
  <c r="I287" i="1"/>
  <c r="O287" i="1" s="1"/>
  <c r="O286" i="1"/>
  <c r="O285" i="1"/>
  <c r="N284" i="1"/>
  <c r="I284" i="1"/>
  <c r="N283" i="1"/>
  <c r="I283" i="1"/>
  <c r="O283" i="1" s="1"/>
  <c r="N282" i="1"/>
  <c r="O282" i="1" s="1"/>
  <c r="O281" i="1"/>
  <c r="N281" i="1"/>
  <c r="I281" i="1"/>
  <c r="N280" i="1"/>
  <c r="I280" i="1"/>
  <c r="O280" i="1" s="1"/>
  <c r="N279" i="1"/>
  <c r="I279" i="1"/>
  <c r="O279" i="1" s="1"/>
  <c r="O278" i="1"/>
  <c r="O277" i="1"/>
  <c r="N276" i="1"/>
  <c r="O276" i="1" s="1"/>
  <c r="O275" i="1"/>
  <c r="N274" i="1"/>
  <c r="I274" i="1"/>
  <c r="N273" i="1"/>
  <c r="O273" i="1" s="1"/>
  <c r="N272" i="1"/>
  <c r="O272" i="1" s="1"/>
  <c r="N271" i="1"/>
  <c r="O271" i="1" s="1"/>
  <c r="O270" i="1"/>
  <c r="O269" i="1"/>
  <c r="N268" i="1"/>
  <c r="I268" i="1"/>
  <c r="O268" i="1" s="1"/>
  <c r="O267" i="1"/>
  <c r="O266" i="1"/>
  <c r="N265" i="1"/>
  <c r="O265" i="1" s="1"/>
  <c r="N264" i="1"/>
  <c r="O264" i="1" s="1"/>
  <c r="O263" i="1"/>
  <c r="O262" i="1"/>
  <c r="N261" i="1"/>
  <c r="O261" i="1" s="1"/>
  <c r="O260" i="1"/>
  <c r="O259" i="1"/>
  <c r="N258" i="1"/>
  <c r="O258" i="1" s="1"/>
  <c r="N257" i="1"/>
  <c r="I257" i="1"/>
  <c r="O257" i="1" s="1"/>
  <c r="O256" i="1"/>
  <c r="N255" i="1"/>
  <c r="I255" i="1"/>
  <c r="O255" i="1" s="1"/>
  <c r="N254" i="1"/>
  <c r="I254" i="1"/>
  <c r="O254" i="1" s="1"/>
  <c r="N253" i="1"/>
  <c r="I253" i="1"/>
  <c r="O253" i="1" s="1"/>
  <c r="N252" i="1"/>
  <c r="O252" i="1" s="1"/>
  <c r="N251" i="1"/>
  <c r="O251" i="1" s="1"/>
  <c r="N250" i="1"/>
  <c r="I250" i="1"/>
  <c r="O250" i="1" s="1"/>
  <c r="O249" i="1"/>
  <c r="N248" i="1"/>
  <c r="I248" i="1"/>
  <c r="O248" i="1" s="1"/>
  <c r="N247" i="1"/>
  <c r="I247" i="1"/>
  <c r="O247" i="1" s="1"/>
  <c r="O246" i="1"/>
  <c r="O245" i="1"/>
  <c r="N244" i="1"/>
  <c r="O244" i="1" s="1"/>
  <c r="N243" i="1"/>
  <c r="O243" i="1" s="1"/>
  <c r="I243" i="1"/>
  <c r="N242" i="1"/>
  <c r="I242" i="1"/>
  <c r="O242" i="1" s="1"/>
  <c r="N241" i="1"/>
  <c r="O241" i="1" s="1"/>
  <c r="N240" i="1"/>
  <c r="I240" i="1"/>
  <c r="O240" i="1" s="1"/>
  <c r="O239" i="1"/>
  <c r="N238" i="1"/>
  <c r="O238" i="1" s="1"/>
  <c r="N237" i="1"/>
  <c r="I237" i="1"/>
  <c r="O237" i="1" s="1"/>
  <c r="O236" i="1"/>
  <c r="N235" i="1"/>
  <c r="I235" i="1"/>
  <c r="O234" i="1"/>
  <c r="N233" i="1"/>
  <c r="I233" i="1"/>
  <c r="O233" i="1" s="1"/>
  <c r="N232" i="1"/>
  <c r="O232" i="1" s="1"/>
  <c r="I232" i="1"/>
  <c r="N231" i="1"/>
  <c r="I231" i="1"/>
  <c r="O231" i="1" s="1"/>
  <c r="O230" i="1"/>
  <c r="N229" i="1"/>
  <c r="O229" i="1" s="1"/>
  <c r="O228" i="1"/>
  <c r="O227" i="1"/>
  <c r="N227" i="1"/>
  <c r="N226" i="1"/>
  <c r="I226" i="1"/>
  <c r="O226" i="1" s="1"/>
  <c r="N225" i="1"/>
  <c r="I225" i="1"/>
  <c r="N224" i="1"/>
  <c r="I224" i="1"/>
  <c r="N223" i="1"/>
  <c r="I223" i="1"/>
  <c r="O223" i="1" s="1"/>
  <c r="O222" i="1"/>
  <c r="O221" i="1"/>
  <c r="N220" i="1"/>
  <c r="I220" i="1"/>
  <c r="O220" i="1" s="1"/>
  <c r="O219" i="1"/>
  <c r="O218" i="1"/>
  <c r="O217" i="1"/>
  <c r="O216" i="1"/>
  <c r="N216" i="1"/>
  <c r="I216" i="1"/>
  <c r="O215" i="1"/>
  <c r="N214" i="1"/>
  <c r="I214" i="1"/>
  <c r="O214" i="1" s="1"/>
  <c r="N213" i="1"/>
  <c r="I213" i="1"/>
  <c r="O213" i="1" s="1"/>
  <c r="O212" i="1"/>
  <c r="N211" i="1"/>
  <c r="I211" i="1"/>
  <c r="O211" i="1" s="1"/>
  <c r="N210" i="1"/>
  <c r="I210" i="1"/>
  <c r="O210" i="1" s="1"/>
  <c r="N209" i="1"/>
  <c r="O209" i="1" s="1"/>
  <c r="N208" i="1"/>
  <c r="I208" i="1"/>
  <c r="O208" i="1" s="1"/>
  <c r="N207" i="1"/>
  <c r="I207" i="1"/>
  <c r="O207" i="1" s="1"/>
  <c r="N206" i="1"/>
  <c r="I206" i="1"/>
  <c r="O206" i="1" s="1"/>
  <c r="N205" i="1"/>
  <c r="I205" i="1"/>
  <c r="N204" i="1"/>
  <c r="I204" i="1"/>
  <c r="O204" i="1" s="1"/>
  <c r="N203" i="1"/>
  <c r="O203" i="1" s="1"/>
  <c r="N202" i="1"/>
  <c r="O202" i="1" s="1"/>
  <c r="I202" i="1"/>
  <c r="N201" i="1"/>
  <c r="I201" i="1"/>
  <c r="O201" i="1" s="1"/>
  <c r="N200" i="1"/>
  <c r="O200" i="1" s="1"/>
  <c r="I200" i="1"/>
  <c r="N199" i="1"/>
  <c r="I199" i="1"/>
  <c r="O199" i="1" s="1"/>
  <c r="N198" i="1"/>
  <c r="O198" i="1" s="1"/>
  <c r="N197" i="1"/>
  <c r="O197" i="1" s="1"/>
  <c r="N196" i="1"/>
  <c r="O196" i="1" s="1"/>
  <c r="N195" i="1"/>
  <c r="I195" i="1"/>
  <c r="O195" i="1" s="1"/>
  <c r="N194" i="1"/>
  <c r="I194" i="1"/>
  <c r="N193" i="1"/>
  <c r="O193" i="1" s="1"/>
  <c r="N192" i="1"/>
  <c r="O192" i="1" s="1"/>
  <c r="O191" i="1"/>
  <c r="O190" i="1"/>
  <c r="N190" i="1"/>
  <c r="N189" i="1"/>
  <c r="I189" i="1"/>
  <c r="O189" i="1" s="1"/>
  <c r="N188" i="1"/>
  <c r="I188" i="1"/>
  <c r="O188" i="1" s="1"/>
  <c r="O187" i="1"/>
  <c r="N186" i="1"/>
  <c r="I186" i="1"/>
  <c r="O186" i="1" s="1"/>
  <c r="N185" i="1"/>
  <c r="O185" i="1" s="1"/>
  <c r="N184" i="1"/>
  <c r="I184" i="1"/>
  <c r="N183" i="1"/>
  <c r="O183" i="1" s="1"/>
  <c r="N182" i="1"/>
  <c r="O182" i="1" s="1"/>
  <c r="O181" i="1"/>
  <c r="N181" i="1"/>
  <c r="I181" i="1"/>
  <c r="N180" i="1"/>
  <c r="O180" i="1" s="1"/>
  <c r="N179" i="1"/>
  <c r="I179" i="1"/>
  <c r="O179" i="1" s="1"/>
  <c r="N178" i="1"/>
  <c r="I178" i="1"/>
  <c r="O177" i="1"/>
  <c r="N176" i="1"/>
  <c r="I176" i="1"/>
  <c r="O176" i="1" s="1"/>
  <c r="N175" i="1"/>
  <c r="I175" i="1"/>
  <c r="O175" i="1" s="1"/>
  <c r="N174" i="1"/>
  <c r="O174" i="1" s="1"/>
  <c r="O173" i="1"/>
  <c r="N172" i="1"/>
  <c r="I172" i="1"/>
  <c r="O172" i="1" s="1"/>
  <c r="O171" i="1"/>
  <c r="N171" i="1"/>
  <c r="N170" i="1"/>
  <c r="O170" i="1" s="1"/>
  <c r="O169" i="1"/>
  <c r="N168" i="1"/>
  <c r="O168" i="1" s="1"/>
  <c r="N167" i="1"/>
  <c r="O167" i="1" s="1"/>
  <c r="N166" i="1"/>
  <c r="I166" i="1"/>
  <c r="O166" i="1" s="1"/>
  <c r="N165" i="1"/>
  <c r="I165" i="1"/>
  <c r="O165" i="1" s="1"/>
  <c r="N164" i="1"/>
  <c r="O164" i="1" s="1"/>
  <c r="I164" i="1"/>
  <c r="N163" i="1"/>
  <c r="I163" i="1"/>
  <c r="O163" i="1" s="1"/>
  <c r="O162" i="1"/>
  <c r="N161" i="1"/>
  <c r="O161" i="1" s="1"/>
  <c r="O160" i="1"/>
  <c r="N159" i="1"/>
  <c r="I159" i="1"/>
  <c r="O159" i="1" s="1"/>
  <c r="N158" i="1"/>
  <c r="O158" i="1" s="1"/>
  <c r="I158" i="1"/>
  <c r="N157" i="1"/>
  <c r="I157" i="1"/>
  <c r="O157" i="1" s="1"/>
  <c r="N156" i="1"/>
  <c r="O156" i="1" s="1"/>
  <c r="I156" i="1"/>
  <c r="N155" i="1"/>
  <c r="I155" i="1"/>
  <c r="N154" i="1"/>
  <c r="I154" i="1"/>
  <c r="O154" i="1" s="1"/>
  <c r="N153" i="1"/>
  <c r="O153" i="1" s="1"/>
  <c r="N152" i="1"/>
  <c r="I152" i="1"/>
  <c r="O152" i="1" s="1"/>
  <c r="O151" i="1"/>
  <c r="O150" i="1"/>
  <c r="N149" i="1"/>
  <c r="I149" i="1"/>
  <c r="O148" i="1"/>
  <c r="N148" i="1"/>
  <c r="O147" i="1"/>
  <c r="O146" i="1"/>
  <c r="O145" i="1"/>
  <c r="O144" i="1"/>
  <c r="N143" i="1"/>
  <c r="O143" i="1" s="1"/>
  <c r="N142" i="1"/>
  <c r="I142" i="1"/>
  <c r="O142" i="1" s="1"/>
  <c r="N141" i="1"/>
  <c r="I141" i="1"/>
  <c r="O141" i="1" s="1"/>
  <c r="O140" i="1"/>
  <c r="O139" i="1"/>
  <c r="N138" i="1"/>
  <c r="I138" i="1"/>
  <c r="O138" i="1" s="1"/>
  <c r="N137" i="1"/>
  <c r="O137" i="1" s="1"/>
  <c r="N136" i="1"/>
  <c r="I136" i="1"/>
  <c r="N135" i="1"/>
  <c r="I135" i="1"/>
  <c r="O135" i="1" s="1"/>
  <c r="N134" i="1"/>
  <c r="O134" i="1" s="1"/>
  <c r="I133" i="1"/>
  <c r="O133" i="1" s="1"/>
  <c r="N132" i="1"/>
  <c r="I132" i="1"/>
  <c r="O132" i="1" s="1"/>
  <c r="O131" i="1"/>
  <c r="O130" i="1"/>
  <c r="N129" i="1"/>
  <c r="I129" i="1"/>
  <c r="N128" i="1"/>
  <c r="I128" i="1"/>
  <c r="O128" i="1" s="1"/>
  <c r="N127" i="1"/>
  <c r="O127" i="1" s="1"/>
  <c r="O126" i="1"/>
  <c r="N125" i="1"/>
  <c r="O125" i="1" s="1"/>
  <c r="O124" i="1"/>
  <c r="O123" i="1"/>
  <c r="N122" i="1"/>
  <c r="I122" i="1"/>
  <c r="O122" i="1" s="1"/>
  <c r="O121" i="1"/>
  <c r="O120" i="1"/>
  <c r="N120" i="1"/>
  <c r="I120" i="1"/>
  <c r="N119" i="1"/>
  <c r="I119" i="1"/>
  <c r="O119" i="1" s="1"/>
  <c r="O118" i="1"/>
  <c r="N117" i="1"/>
  <c r="I117" i="1"/>
  <c r="N116" i="1"/>
  <c r="O116" i="1" s="1"/>
  <c r="O115" i="1"/>
  <c r="O114" i="1"/>
  <c r="O113" i="1"/>
  <c r="N112" i="1"/>
  <c r="I112" i="1"/>
  <c r="O112" i="1" s="1"/>
  <c r="N111" i="1"/>
  <c r="I111" i="1"/>
  <c r="N110" i="1"/>
  <c r="O110" i="1" s="1"/>
  <c r="O109" i="1"/>
  <c r="N108" i="1"/>
  <c r="O108" i="1" s="1"/>
  <c r="N107" i="1"/>
  <c r="I107" i="1"/>
  <c r="O107" i="1" s="1"/>
  <c r="O106" i="1"/>
  <c r="O105" i="1"/>
  <c r="N104" i="1"/>
  <c r="I104" i="1"/>
  <c r="O104" i="1" s="1"/>
  <c r="N103" i="1"/>
  <c r="O103" i="1" s="1"/>
  <c r="N102" i="1"/>
  <c r="O102" i="1" s="1"/>
  <c r="O101" i="1"/>
  <c r="O100" i="1"/>
  <c r="N99" i="1"/>
  <c r="I99" i="1"/>
  <c r="O99" i="1" s="1"/>
  <c r="N98" i="1"/>
  <c r="I98" i="1"/>
  <c r="O98" i="1" s="1"/>
  <c r="N97" i="1"/>
  <c r="I97" i="1"/>
  <c r="N96" i="1"/>
  <c r="I96" i="1"/>
  <c r="O96" i="1" s="1"/>
  <c r="N95" i="1"/>
  <c r="I95" i="1"/>
  <c r="O95" i="1" s="1"/>
  <c r="O94" i="1"/>
  <c r="N93" i="1"/>
  <c r="I93" i="1"/>
  <c r="O93" i="1" s="1"/>
  <c r="O92" i="1"/>
  <c r="N91" i="1"/>
  <c r="I91" i="1"/>
  <c r="O91" i="1" s="1"/>
  <c r="O90" i="1"/>
  <c r="N89" i="1"/>
  <c r="I89" i="1"/>
  <c r="O89" i="1" s="1"/>
  <c r="N88" i="1"/>
  <c r="I88" i="1"/>
  <c r="O88" i="1" s="1"/>
  <c r="N87" i="1"/>
  <c r="I87" i="1"/>
  <c r="O87" i="1" s="1"/>
  <c r="O86" i="1"/>
  <c r="N85" i="1"/>
  <c r="I85" i="1"/>
  <c r="O84" i="1"/>
  <c r="O83" i="1"/>
  <c r="N83" i="1"/>
  <c r="N82" i="1"/>
  <c r="O82" i="1" s="1"/>
  <c r="N81" i="1"/>
  <c r="O81" i="1" s="1"/>
  <c r="N80" i="1"/>
  <c r="I80" i="1"/>
  <c r="O80" i="1" s="1"/>
  <c r="N79" i="1"/>
  <c r="I79" i="1"/>
  <c r="O79" i="1" s="1"/>
  <c r="N78" i="1"/>
  <c r="O78" i="1" s="1"/>
  <c r="O77" i="1"/>
  <c r="O76" i="1"/>
  <c r="N75" i="1"/>
  <c r="I75" i="1"/>
  <c r="O75" i="1" s="1"/>
  <c r="N74" i="1"/>
  <c r="O74" i="1" s="1"/>
  <c r="O73" i="1"/>
  <c r="N72" i="1"/>
  <c r="I72" i="1"/>
  <c r="O71" i="1"/>
  <c r="N70" i="1"/>
  <c r="I70" i="1"/>
  <c r="O70" i="1" s="1"/>
  <c r="N69" i="1"/>
  <c r="I69" i="1"/>
  <c r="O68" i="1"/>
  <c r="N68" i="1"/>
  <c r="I68" i="1"/>
  <c r="O67" i="1"/>
  <c r="O66" i="1"/>
  <c r="O65" i="1"/>
  <c r="N64" i="1"/>
  <c r="I64" i="1"/>
  <c r="N63" i="1"/>
  <c r="I63" i="1"/>
  <c r="O63" i="1" s="1"/>
  <c r="N62" i="1"/>
  <c r="O62" i="1" s="1"/>
  <c r="N61" i="1"/>
  <c r="I61" i="1"/>
  <c r="N60" i="1"/>
  <c r="O60" i="1" s="1"/>
  <c r="N59" i="1"/>
  <c r="I59" i="1"/>
  <c r="O59" i="1" s="1"/>
  <c r="O58" i="1"/>
  <c r="N57" i="1"/>
  <c r="I57" i="1"/>
  <c r="O56" i="1"/>
  <c r="N55" i="1"/>
  <c r="I55" i="1"/>
  <c r="O54" i="1"/>
  <c r="M54" i="1"/>
  <c r="N53" i="1"/>
  <c r="O53" i="1" s="1"/>
  <c r="O52" i="1"/>
  <c r="N51" i="1"/>
  <c r="O51" i="1" s="1"/>
  <c r="N50" i="1"/>
  <c r="O50" i="1" s="1"/>
  <c r="N49" i="1"/>
  <c r="O49" i="1" s="1"/>
  <c r="I49" i="1"/>
  <c r="O48" i="1"/>
  <c r="O47" i="1"/>
  <c r="O46" i="1"/>
  <c r="O45" i="1"/>
  <c r="M45" i="1"/>
  <c r="M894" i="1" s="1"/>
  <c r="O44" i="1"/>
  <c r="O43" i="1"/>
  <c r="N42" i="1"/>
  <c r="I42" i="1"/>
  <c r="O42" i="1" s="1"/>
  <c r="O41" i="1"/>
  <c r="N41" i="1"/>
  <c r="I41" i="1"/>
  <c r="N40" i="1"/>
  <c r="I40" i="1"/>
  <c r="O40" i="1" s="1"/>
  <c r="N39" i="1"/>
  <c r="O39" i="1" s="1"/>
  <c r="I39" i="1"/>
  <c r="O38" i="1"/>
  <c r="N37" i="1"/>
  <c r="O37" i="1" s="1"/>
  <c r="N36" i="1"/>
  <c r="I36" i="1"/>
  <c r="O36" i="1" s="1"/>
  <c r="O35" i="1"/>
  <c r="N34" i="1"/>
  <c r="O34" i="1" s="1"/>
  <c r="N33" i="1"/>
  <c r="I33" i="1"/>
  <c r="O33" i="1" s="1"/>
  <c r="N32" i="1"/>
  <c r="I32" i="1"/>
  <c r="N31" i="1"/>
  <c r="O31" i="1" s="1"/>
  <c r="N30" i="1"/>
  <c r="O30" i="1" s="1"/>
  <c r="O29" i="1"/>
  <c r="N28" i="1"/>
  <c r="O28" i="1" s="1"/>
  <c r="N27" i="1"/>
  <c r="I27" i="1"/>
  <c r="N26" i="1"/>
  <c r="I26" i="1"/>
  <c r="O26" i="1" s="1"/>
  <c r="N25" i="1"/>
  <c r="I25" i="1"/>
  <c r="O25" i="1" s="1"/>
  <c r="N24" i="1"/>
  <c r="I24" i="1"/>
  <c r="G894" i="1"/>
  <c r="H894" i="1"/>
  <c r="J894" i="1"/>
  <c r="K894" i="1"/>
  <c r="L894" i="1"/>
  <c r="O808" i="1" l="1"/>
  <c r="O607" i="1"/>
  <c r="O85" i="1"/>
  <c r="O360" i="1"/>
  <c r="O809" i="1"/>
  <c r="O861" i="1"/>
  <c r="O885" i="1"/>
  <c r="O69" i="1"/>
  <c r="O27" i="1"/>
  <c r="O57" i="1"/>
  <c r="O117" i="1"/>
  <c r="O155" i="1"/>
  <c r="O224" i="1"/>
  <c r="O332" i="1"/>
  <c r="O609" i="1"/>
  <c r="O624" i="1"/>
  <c r="O700" i="1"/>
  <c r="O708" i="1"/>
  <c r="O742" i="1"/>
  <c r="O758" i="1"/>
  <c r="O862" i="1"/>
  <c r="O749" i="1"/>
  <c r="O64" i="1"/>
  <c r="O319" i="1"/>
  <c r="O347" i="1"/>
  <c r="O499" i="1"/>
  <c r="O507" i="1"/>
  <c r="O547" i="1"/>
  <c r="O846" i="1"/>
  <c r="O72" i="1"/>
  <c r="O149" i="1"/>
  <c r="O194" i="1"/>
  <c r="O205" i="1"/>
  <c r="O225" i="1"/>
  <c r="O274" i="1"/>
  <c r="O289" i="1"/>
  <c r="O313" i="1"/>
  <c r="O341" i="1"/>
  <c r="O362" i="1"/>
  <c r="O404" i="1"/>
  <c r="O412" i="1"/>
  <c r="O424" i="1"/>
  <c r="O570" i="1"/>
  <c r="O709" i="1"/>
  <c r="O849" i="1"/>
  <c r="O855" i="1"/>
  <c r="O55" i="1"/>
  <c r="O548" i="1"/>
  <c r="O563" i="1"/>
  <c r="O588" i="1"/>
  <c r="O753" i="1"/>
  <c r="O111" i="1"/>
  <c r="O461" i="1"/>
  <c r="O634" i="1"/>
  <c r="O321" i="1"/>
  <c r="O688" i="1"/>
  <c r="O737" i="1"/>
  <c r="O839" i="1"/>
  <c r="O858" i="1"/>
  <c r="I894" i="1"/>
  <c r="O235" i="1"/>
  <c r="O329" i="1"/>
  <c r="O350" i="1"/>
  <c r="O364" i="1"/>
  <c r="O448" i="1"/>
  <c r="O456" i="1"/>
  <c r="O477" i="1"/>
  <c r="O502" i="1"/>
  <c r="O517" i="1"/>
  <c r="O572" i="1"/>
  <c r="O884" i="1"/>
  <c r="N894" i="1"/>
  <c r="O32" i="1"/>
  <c r="O61" i="1"/>
  <c r="O97" i="1"/>
  <c r="O129" i="1"/>
  <c r="O136" i="1"/>
  <c r="O178" i="1"/>
  <c r="O184" i="1"/>
  <c r="O284" i="1"/>
  <c r="O322" i="1"/>
  <c r="O371" i="1"/>
  <c r="O511" i="1"/>
  <c r="O527" i="1"/>
  <c r="O535" i="1"/>
  <c r="O681" i="1"/>
  <c r="O689" i="1"/>
  <c r="O770" i="1"/>
  <c r="O799" i="1"/>
  <c r="O835" i="1"/>
  <c r="O840" i="1"/>
  <c r="O852" i="1"/>
  <c r="O859" i="1"/>
  <c r="O872" i="1"/>
  <c r="O24" i="1"/>
  <c r="O894" i="1" l="1"/>
</calcChain>
</file>

<file path=xl/sharedStrings.xml><?xml version="1.0" encoding="utf-8"?>
<sst xmlns="http://schemas.openxmlformats.org/spreadsheetml/2006/main" count="4377" uniqueCount="1228">
  <si>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</si>
  <si>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</si>
  <si>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</si>
  <si>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</si>
  <si>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</si>
  <si>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</si>
  <si>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</si>
  <si>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</si>
  <si>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</si>
  <si>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</si>
  <si>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</si>
  <si>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</si>
  <si>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</si>
  <si>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</si>
  <si>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</si>
  <si>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</si>
  <si>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</si>
  <si>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</si>
  <si>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</si>
  <si>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</si>
  <si>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</si>
  <si>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</si>
  <si>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</si>
  <si>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</si>
  <si>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</si>
  <si>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</si>
  <si>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</si>
  <si>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</si>
  <si>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</si>
  <si>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</si>
  <si>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</si>
  <si>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</si>
  <si>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</si>
  <si>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</si>
  <si>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</si>
  <si>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</si>
  <si>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</si>
  <si>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</si>
  <si>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</si>
  <si>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</si>
  <si>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</si>
  <si>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</si>
  <si>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</si>
  <si>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</si>
  <si>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</si>
  <si>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</si>
  <si>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</si>
  <si>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</si>
  <si>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</si>
  <si>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</si>
  <si>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</si>
  <si>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</si>
  <si>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</si>
  <si>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</si>
  <si>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</si>
  <si>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</si>
  <si>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</si>
  <si>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</si>
  <si>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</si>
  <si>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</si>
  <si>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</si>
  <si>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</si>
  <si>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</si>
  <si>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</si>
  <si>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</si>
  <si>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</si>
  <si>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</si>
  <si>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</si>
  <si>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</si>
  <si>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</si>
  <si>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</si>
  <si>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</si>
  <si>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</si>
  <si>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</si>
  <si>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</si>
  <si>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</si>
  <si>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</si>
  <si>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</si>
  <si>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</si>
  <si>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</si>
  <si>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</si>
  <si>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</si>
  <si>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</si>
  <si>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</si>
  <si>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</si>
  <si>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</si>
  <si>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</si>
  <si>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</si>
  <si>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</si>
  <si>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</si>
  <si>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</si>
  <si>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</si>
  <si>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</si>
  <si>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</si>
  <si>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</si>
  <si>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</si>
  <si>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</si>
  <si>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</si>
  <si>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</si>
  <si>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</si>
  <si>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</si>
  <si>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</si>
  <si>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</si>
  <si>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</si>
  <si>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</si>
  <si>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</si>
  <si>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</si>
  <si>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</si>
  <si>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</si>
  <si>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</si>
  <si>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</si>
  <si>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</si>
  <si>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</si>
  <si>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</si>
  <si>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</si>
  <si>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</si>
  <si>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</si>
  <si>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</si>
  <si>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</si>
  <si>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</si>
  <si>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</si>
  <si>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</si>
  <si>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</si>
  <si>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</si>
  <si>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</si>
  <si>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</si>
  <si>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</si>
  <si>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</si>
  <si>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</si>
  <si>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</si>
  <si>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</si>
  <si>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</si>
  <si>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</si>
  <si>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</si>
  <si>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</si>
  <si>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</si>
  <si>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</si>
  <si>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</si>
  <si>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</si>
  <si>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</si>
  <si>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</si>
  <si>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</si>
  <si>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</si>
  <si>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</si>
  <si>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</si>
  <si>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</si>
  <si>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</si>
  <si>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</si>
  <si>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</si>
  <si>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</si>
  <si>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</si>
  <si>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</si>
  <si>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</si>
  <si>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</si>
  <si>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</si>
  <si>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</si>
  <si>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</si>
  <si>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</si>
  <si>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</si>
  <si>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</si>
  <si>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</si>
  <si>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</si>
  <si>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</si>
  <si>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</si>
  <si>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</si>
  <si>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</si>
  <si>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</si>
  <si>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</si>
  <si>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</si>
  <si>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</si>
  <si>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</si>
  <si>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</si>
  <si>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</si>
  <si>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</si>
  <si>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</si>
  <si>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</si>
  <si>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</si>
  <si>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</si>
  <si>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</si>
  <si>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</si>
  <si>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</si>
  <si>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</si>
  <si>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</si>
  <si>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</si>
  <si>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</si>
  <si>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</si>
  <si>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</si>
  <si>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</si>
  <si>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</si>
  <si>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</si>
  <si>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</si>
  <si>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</si>
  <si>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</si>
  <si>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</si>
  <si>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</si>
  <si>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</si>
  <si>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</si>
  <si>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</si>
  <si>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</si>
  <si>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</si>
  <si>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</si>
  <si>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</si>
  <si>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</si>
  <si>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</si>
  <si>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</si>
  <si>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</si>
  <si>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</si>
  <si>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</si>
  <si>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</si>
  <si>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</si>
  <si>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</si>
  <si>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</si>
  <si>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</si>
  <si>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</si>
  <si>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</si>
  <si>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</si>
  <si>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</si>
  <si>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</si>
  <si>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</si>
  <si>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</si>
  <si>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</si>
  <si>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</si>
  <si>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</si>
  <si>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</si>
  <si>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</si>
  <si>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</si>
  <si>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</si>
  <si>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</si>
  <si>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</si>
  <si>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</si>
  <si>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</si>
  <si>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</si>
  <si>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</si>
  <si>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</si>
  <si>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</si>
  <si>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</si>
  <si>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</si>
  <si>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</si>
  <si>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</si>
  <si>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</si>
  <si>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</si>
  <si>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</si>
  <si>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</si>
  <si>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</si>
  <si>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</si>
  <si>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</si>
  <si>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</si>
  <si>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</si>
  <si>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</si>
  <si>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</si>
  <si>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</si>
  <si>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</si>
  <si>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</si>
  <si>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</si>
  <si>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</si>
  <si>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</si>
  <si>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</si>
  <si>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</si>
  <si>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</si>
  <si>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</si>
  <si>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</si>
  <si>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</si>
  <si>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</si>
  <si>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</si>
  <si>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</si>
  <si>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</si>
  <si>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</si>
  <si>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</si>
  <si>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</si>
  <si>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</si>
  <si>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</si>
  <si>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</si>
  <si>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</si>
  <si>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</si>
  <si>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</si>
  <si>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</si>
  <si>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</si>
  <si>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</si>
  <si>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</si>
  <si>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</si>
  <si>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</si>
  <si>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</si>
  <si>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</si>
  <si>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</si>
  <si>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</si>
  <si>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</si>
  <si>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</si>
  <si>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</si>
  <si>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</si>
  <si>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</si>
  <si>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</si>
  <si>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</si>
  <si>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</si>
  <si>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</si>
  <si>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</si>
  <si>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</si>
  <si>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</si>
  <si>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</si>
  <si>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</si>
  <si>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</si>
  <si>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</si>
  <si>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</si>
  <si>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</si>
  <si>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</si>
  <si>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</si>
  <si>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</si>
  <si>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</si>
  <si>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</si>
  <si>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</si>
  <si>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</si>
  <si>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</si>
  <si>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</si>
  <si>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</si>
  <si>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</si>
  <si>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</si>
  <si>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</si>
  <si>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</si>
  <si>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</si>
  <si>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</si>
  <si>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</si>
  <si>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</si>
  <si>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</si>
  <si>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</si>
  <si>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</si>
  <si>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</si>
  <si>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</si>
  <si>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</si>
  <si>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</si>
  <si>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</si>
  <si>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</si>
  <si>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</si>
  <si>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</si>
  <si>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</si>
  <si>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</si>
  <si>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</si>
  <si>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</si>
  <si>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</si>
  <si>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</si>
  <si>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</si>
  <si>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</si>
  <si>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</si>
  <si>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</si>
  <si>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</si>
  <si>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</si>
  <si>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</si>
  <si>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</si>
  <si>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</si>
  <si>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</si>
  <si>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</si>
  <si>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</si>
  <si>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</si>
  <si>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</si>
  <si>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</si>
  <si>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</si>
  <si>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</si>
  <si>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</si>
  <si>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</si>
  <si>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</si>
  <si>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</si>
  <si>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</si>
  <si>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</si>
  <si>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</si>
  <si>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</si>
  <si>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</si>
  <si>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</si>
  <si>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</si>
  <si>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</si>
  <si>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</si>
  <si>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</si>
  <si>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</si>
  <si>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</si>
  <si>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</si>
  <si>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</si>
  <si>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</si>
  <si>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</si>
  <si>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</si>
  <si>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</si>
  <si>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</si>
  <si>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</si>
  <si>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</si>
  <si>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</si>
  <si>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</si>
  <si>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</si>
  <si>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</si>
  <si>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</si>
  <si>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</si>
  <si>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</si>
  <si>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</si>
  <si>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</si>
  <si>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</si>
  <si>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</si>
  <si>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</si>
  <si>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</si>
  <si>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</si>
  <si>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</si>
  <si>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</si>
  <si>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</si>
  <si>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</si>
  <si>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</si>
  <si>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</si>
  <si>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</si>
  <si>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</si>
  <si>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</si>
  <si>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</si>
  <si>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</si>
  <si>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</si>
  <si>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</si>
  <si>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</si>
  <si>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</si>
  <si>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</si>
  <si>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</si>
  <si>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</si>
  <si>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</si>
  <si>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</si>
  <si>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</si>
  <si>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</si>
  <si>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</si>
  <si>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</si>
  <si>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</si>
  <si>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</si>
  <si>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</si>
  <si>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</si>
  <si>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</si>
  <si>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</si>
  <si>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</si>
  <si>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</si>
  <si>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</si>
  <si>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</si>
  <si>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</si>
  <si>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</si>
  <si>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</si>
  <si>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</si>
  <si>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</si>
  <si>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</si>
  <si>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</si>
  <si>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</si>
  <si>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</si>
  <si>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</si>
  <si>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</si>
  <si>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</si>
  <si>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</si>
  <si>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</si>
  <si>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</si>
  <si>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</si>
  <si>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</si>
  <si>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</si>
  <si>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</si>
  <si>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</si>
  <si>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</si>
  <si>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</si>
  <si>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</si>
  <si>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</si>
  <si>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</si>
  <si>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</si>
  <si>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</si>
  <si>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</si>
  <si>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</si>
  <si>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</si>
  <si>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</si>
  <si>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</si>
  <si>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</si>
  <si>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</si>
  <si>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</si>
  <si>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</si>
  <si>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</si>
  <si>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</si>
  <si>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</si>
  <si>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</si>
  <si>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</si>
  <si>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</si>
  <si>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</si>
  <si>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</si>
  <si>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</si>
  <si>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</si>
  <si>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</si>
  <si>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</si>
  <si>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</si>
  <si>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</si>
  <si>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</si>
  <si>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</si>
  <si>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</si>
  <si>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</si>
  <si>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</si>
  <si>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</si>
  <si>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</si>
  <si>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</si>
  <si>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</si>
  <si>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</si>
  <si>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</si>
  <si>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</si>
  <si>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</si>
  <si>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</si>
  <si>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</si>
  <si>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</si>
  <si>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</si>
  <si>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</si>
  <si>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</si>
  <si>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</si>
  <si>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</si>
  <si>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</si>
  <si>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</si>
  <si>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</si>
  <si>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</si>
  <si>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</si>
  <si>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</si>
  <si>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</si>
  <si>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</si>
  <si>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</si>
  <si>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</si>
  <si>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</si>
  <si>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</si>
  <si>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</si>
  <si>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</si>
  <si>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</si>
  <si>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</si>
  <si>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</si>
  <si>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</si>
  <si>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</si>
  <si>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</si>
  <si>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</si>
  <si>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</si>
  <si>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</si>
  <si>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</si>
  <si>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</si>
  <si>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</si>
  <si>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</si>
  <si>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</si>
  <si>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</si>
  <si>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</si>
  <si>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</si>
  <si>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</si>
  <si>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</si>
  <si>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</si>
  <si>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</si>
  <si>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</si>
  <si>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</si>
  <si>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</si>
  <si>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</si>
  <si>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</si>
  <si>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</si>
  <si>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</si>
  <si>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</si>
  <si>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</si>
  <si>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</si>
  <si>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</si>
  <si>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</si>
  <si>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</si>
  <si>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</si>
  <si>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</si>
  <si>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</si>
  <si>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</si>
  <si>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</si>
  <si>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</si>
  <si>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</si>
  <si>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</si>
  <si>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</si>
  <si>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</si>
  <si>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</si>
  <si>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</si>
  <si>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</si>
  <si>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</si>
  <si>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</si>
  <si>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</si>
  <si>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</si>
  <si>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</si>
  <si>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</si>
  <si>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</si>
  <si>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</si>
  <si>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</si>
  <si>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</si>
  <si>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</si>
  <si>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</si>
  <si>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</si>
  <si>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</si>
  <si>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</si>
  <si>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</si>
  <si>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</si>
  <si>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</si>
  <si>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</si>
  <si>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</si>
  <si>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</si>
  <si>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</si>
  <si>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</si>
  <si>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</si>
  <si>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</si>
  <si>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</si>
  <si>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</si>
  <si>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</si>
  <si>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</si>
  <si>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</si>
  <si>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</si>
  <si>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</si>
  <si>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</si>
  <si>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</si>
  <si>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</si>
  <si>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</si>
  <si>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</si>
  <si>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</si>
  <si>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</si>
  <si>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</si>
  <si>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</si>
  <si>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</si>
  <si>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</si>
  <si>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</si>
  <si>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</si>
  <si>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</si>
  <si>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</si>
  <si>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</si>
  <si>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</si>
  <si>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</si>
  <si>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</si>
  <si>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</si>
  <si>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</si>
  <si>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</si>
  <si>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</si>
  <si>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</si>
  <si>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</si>
  <si>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</si>
  <si>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</si>
  <si>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</si>
  <si>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</si>
  <si>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</si>
  <si>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</si>
  <si>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</si>
  <si>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</si>
  <si>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</si>
  <si>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</si>
  <si>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</si>
  <si>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</si>
  <si>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</si>
  <si>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</si>
  <si>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</si>
  <si>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</si>
  <si>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</si>
  <si>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</si>
  <si>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</si>
  <si>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</si>
  <si>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</si>
  <si>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</si>
  <si>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</si>
  <si>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</si>
  <si>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</si>
  <si>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</si>
  <si>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</si>
  <si>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</si>
  <si>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</si>
  <si>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</si>
  <si>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</si>
  <si>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</si>
  <si>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</si>
  <si>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</si>
  <si>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</si>
  <si>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</si>
  <si>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</si>
  <si>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</si>
  <si>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</si>
  <si>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</si>
  <si>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</si>
  <si>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</si>
  <si>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</si>
  <si>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</si>
  <si>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</si>
  <si>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</si>
  <si>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</si>
  <si>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</si>
  <si>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</si>
  <si>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</si>
  <si>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</si>
  <si>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</si>
  <si>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</si>
  <si>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</si>
  <si>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</si>
  <si>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</si>
  <si>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</si>
  <si>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</si>
  <si>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</si>
  <si>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</si>
  <si>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</si>
  <si>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</si>
  <si>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</si>
  <si>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</si>
  <si>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</si>
  <si>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</si>
  <si>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</si>
  <si>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</si>
  <si>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</si>
  <si>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</si>
  <si>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</si>
  <si>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</si>
  <si>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</si>
  <si>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</si>
  <si>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</si>
  <si>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</si>
  <si>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</si>
  <si>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</si>
  <si>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</si>
  <si>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</si>
  <si>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</si>
  <si>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</si>
  <si>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</si>
  <si>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</si>
  <si>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</si>
  <si>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</si>
  <si>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</si>
  <si>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</si>
  <si>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</si>
  <si>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</si>
  <si>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</si>
  <si>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</si>
  <si>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</si>
  <si>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</si>
  <si>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</si>
  <si>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</si>
  <si>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</si>
  <si>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</si>
  <si>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</si>
  <si>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</si>
  <si>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</si>
  <si>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</si>
  <si>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</si>
  <si>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</si>
  <si>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</si>
  <si>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</si>
  <si>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</si>
  <si>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</si>
  <si>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</si>
  <si>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</si>
  <si>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</si>
  <si>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</si>
  <si>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</si>
  <si>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</si>
  <si>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</si>
  <si>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</si>
  <si>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</si>
  <si>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</si>
  <si>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</si>
  <si>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</si>
  <si>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</si>
  <si>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</si>
  <si>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</si>
  <si>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</si>
  <si>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</si>
  <si>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</si>
  <si>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</si>
  <si>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</si>
  <si>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</si>
  <si>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</si>
  <si>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</si>
  <si>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</si>
  <si>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</si>
  <si>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</si>
  <si>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</si>
  <si>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</si>
  <si>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</si>
  <si>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</si>
  <si>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</si>
  <si>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</si>
  <si>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</si>
  <si>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</si>
  <si>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</si>
  <si>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</si>
  <si>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</si>
  <si>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</si>
  <si>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</si>
  <si>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</si>
  <si>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</si>
  <si>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</si>
  <si>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</si>
  <si>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</si>
  <si>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</si>
  <si>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</si>
  <si>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</si>
  <si>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</si>
  <si>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</si>
  <si>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</si>
  <si>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</si>
  <si>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</si>
  <si>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</si>
  <si>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</si>
  <si>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</si>
  <si>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</si>
  <si>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</si>
  <si>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</si>
  <si>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</si>
  <si>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</si>
  <si>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</si>
  <si>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</si>
  <si>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</si>
  <si>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</si>
  <si>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</si>
  <si>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</si>
  <si>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</si>
  <si>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</si>
  <si>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</si>
  <si>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</si>
  <si>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</si>
  <si>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</si>
  <si>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</si>
  <si>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</si>
  <si>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</si>
  <si>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</si>
  <si>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</si>
  <si>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</si>
  <si>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</si>
  <si>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</si>
  <si>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</si>
  <si>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</si>
  <si>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</si>
  <si>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</si>
  <si>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</si>
  <si>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</si>
  <si>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</si>
  <si>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</si>
  <si>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</si>
  <si>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</si>
  <si>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</si>
  <si>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</si>
  <si>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</si>
  <si>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</si>
  <si>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</si>
  <si>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</si>
  <si>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</si>
  <si>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</si>
  <si>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</si>
  <si>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</si>
  <si>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</si>
  <si>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</si>
  <si>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</si>
  <si>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</si>
  <si>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</si>
  <si>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</si>
  <si>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</si>
  <si>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</si>
  <si>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</si>
  <si>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</si>
  <si>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</si>
  <si>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</si>
  <si>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</si>
  <si>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</si>
  <si>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</si>
  <si>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</si>
  <si>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</si>
  <si>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</si>
  <si>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</si>
  <si>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</si>
  <si>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</si>
  <si>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</si>
  <si>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</si>
  <si>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</si>
  <si>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</si>
  <si>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</si>
  <si>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</si>
  <si>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</si>
  <si>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</si>
  <si>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</si>
  <si>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</si>
  <si>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</si>
  <si>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</si>
  <si>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</si>
  <si>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</si>
  <si>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</si>
  <si>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</si>
  <si>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</si>
  <si>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</si>
  <si>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</si>
  <si>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</si>
  <si>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</si>
  <si>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</si>
  <si>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</si>
  <si>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</si>
  <si>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</si>
  <si>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</si>
  <si>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</si>
  <si>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</si>
  <si>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</si>
  <si>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</si>
  <si>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</si>
  <si>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</si>
  <si>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</si>
  <si>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</si>
  <si>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</si>
  <si>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</si>
  <si>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</si>
  <si>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</si>
  <si>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</si>
  <si>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</si>
  <si>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</si>
  <si>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</si>
  <si>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</si>
  <si>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</si>
  <si>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</si>
  <si>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</si>
  <si>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</si>
  <si>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</si>
  <si>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</si>
  <si>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</si>
  <si>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</si>
  <si>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</si>
  <si>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</si>
  <si>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</si>
  <si>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</si>
  <si>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</si>
  <si>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</si>
  <si>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</si>
  <si>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</si>
  <si>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</si>
  <si>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</si>
  <si>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</si>
  <si>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</si>
  <si>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</si>
  <si>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</si>
  <si>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</si>
  <si>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</si>
  <si>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</si>
  <si>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</si>
  <si>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</si>
  <si>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</si>
  <si>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</si>
  <si>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</si>
  <si>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</si>
  <si>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</si>
  <si>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</si>
  <si>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</si>
  <si>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</si>
  <si>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</si>
  <si>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</si>
  <si>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</si>
  <si>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</si>
  <si>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</si>
  <si>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</si>
  <si>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</si>
  <si>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</si>
  <si>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</si>
  <si>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</si>
  <si>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</si>
  <si>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</si>
  <si>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</si>
  <si>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</si>
  <si>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</si>
  <si>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</si>
  <si>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</si>
  <si>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</si>
  <si>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</si>
  <si>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</si>
  <si>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</si>
  <si>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</si>
  <si>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</si>
  <si>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</si>
  <si>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</si>
  <si>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</si>
  <si>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</si>
  <si>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</si>
  <si>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</si>
  <si>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</si>
  <si>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</si>
  <si>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</si>
  <si>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</si>
  <si>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</si>
  <si>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</si>
  <si>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</si>
  <si>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</si>
  <si>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</si>
  <si>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</si>
  <si>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</si>
  <si>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</si>
  <si>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</si>
  <si>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</si>
  <si>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</si>
  <si>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</si>
  <si>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</si>
  <si>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</si>
  <si>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</si>
  <si>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</si>
  <si>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</si>
  <si>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</si>
  <si>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</si>
  <si>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</si>
  <si>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</si>
  <si>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</si>
  <si>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</si>
  <si>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</si>
  <si>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</si>
  <si>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</si>
  <si>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</si>
  <si>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</si>
  <si>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</si>
  <si>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</si>
  <si>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</si>
  <si>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</si>
  <si>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</si>
  <si>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</si>
  <si>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</si>
  <si>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</si>
  <si>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</si>
  <si>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</si>
  <si>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</si>
  <si>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</si>
  <si>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</si>
  <si>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</si>
  <si>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</si>
  <si>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</si>
  <si>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</si>
  <si>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</si>
  <si>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</si>
  <si>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</si>
  <si>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</si>
  <si>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</si>
  <si>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ALBANERIS ACEVEDO ALMANZAR</t>
  </si>
  <si>
    <t>CENTROS PERMANENTES-HOGAR DE ANCIANOS DESVALIDOS LA SANTISIMA TRINIDAD-ESPAILLAT-CONAPE</t>
  </si>
  <si>
    <t xml:space="preserve">ANA ANTONIA HERRERA </t>
  </si>
  <si>
    <t>ANA GRECIA HERNANDEZ FAÑA</t>
  </si>
  <si>
    <t>ANDREA PEREZ LARA DE PEREZ</t>
  </si>
  <si>
    <t>ANIANA DEL CARMEN FAÑA</t>
  </si>
  <si>
    <t>ARSENIO ANTONIO DILONE CASTAÑO</t>
  </si>
  <si>
    <t>EUSEBIO RAMIREZ VASQUEZ</t>
  </si>
  <si>
    <t>CENTROS PERMANENTES-HOGAR ROMELIA SALAS DE BARCELO-HATO MAYOR-CONAPE</t>
  </si>
  <si>
    <t>FELICIA SANTOS PANTALEON</t>
  </si>
  <si>
    <t xml:space="preserve">LIDIA ESTHER REYES HENRIQUEZ </t>
  </si>
  <si>
    <t>MIRQUIADES PEREZ CARMONA</t>
  </si>
  <si>
    <t>DIVISION DE CENTROS PERMANENTES-HOGAR DE ANCIANOS ALEGRIA-CONAPE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</si>
  <si>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</si>
  <si>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</si>
  <si>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</si>
  <si>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</si>
  <si>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</si>
  <si>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CENTROS PERMANENTES-HOGAR NUESTRA SRA. DEL CARMEN-BOCACHICA-CONAPE</t>
  </si>
  <si>
    <t>FIDELINA CRUZ BAUTISTA</t>
  </si>
  <si>
    <t>CENTROS PERMANENTES-HOGAR SAN ANTONIO DE PADUA-BONAO-CONAPE</t>
  </si>
  <si>
    <t>FRANCIS YAEL PEÑA BAUTISTA</t>
  </si>
  <si>
    <t>CENTROS PERMANENTES-HOGAR LAS MATAS DE FARFAN-SAN JUAN-CONAPE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</si>
  <si>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</si>
  <si>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</si>
  <si>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</si>
  <si>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</si>
  <si>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</si>
  <si>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</si>
  <si>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</si>
  <si>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DIVISION DE CENTROS PERMANENTES-PATRONATO DEL ASILO PARA ANCIANOS MAO-CONAPE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</si>
  <si>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</si>
  <si>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</si>
  <si>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</si>
  <si>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</si>
  <si>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</si>
  <si>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</si>
  <si>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CENTROS DIURNOS-HOGAR DE DIA CONAPE VILLA MELLA</t>
  </si>
  <si>
    <t>JULIO MANUEL AYBAR RAMOS</t>
  </si>
  <si>
    <t xml:space="preserve">JOSE ENRIQUE JIMENEZ AQUINO </t>
  </si>
  <si>
    <t>LAURA DANIELA POLANCO RODRIGUEZ</t>
  </si>
  <si>
    <t>CENTROS  PERMANENTES-SANTISIMA TRINIDAD-CONAPE</t>
  </si>
  <si>
    <t>LAURA NICOLE DE LA CRUZ CAPELLAN</t>
  </si>
  <si>
    <t xml:space="preserve">AYUDANTE DE COCINA </t>
  </si>
  <si>
    <t>CENTROS PERMANENTES-HOGAR DE ANCIANOS SAN ANTONIO DE PAUDA-BONAO-CONAPE</t>
  </si>
  <si>
    <t>MARILUS HERNANDEZ RODRIGUEZ</t>
  </si>
  <si>
    <t>ALEJANDRA MARTINEZ VALLEJO</t>
  </si>
  <si>
    <t xml:space="preserve">ANA MENCIA ROSARIO PATRICIO </t>
  </si>
  <si>
    <t>DIVISION DE CENTROS DIURNOS- HOGAR DE DIA AZUA-CONAPE</t>
  </si>
  <si>
    <t>ANDREA ALTAGRACIA POLANCO BAUTISTA</t>
  </si>
  <si>
    <t>ANDREA MATEO SALCIE</t>
  </si>
  <si>
    <t xml:space="preserve">ANYELA MARTINA ACEVEDO NARANJO </t>
  </si>
  <si>
    <t xml:space="preserve">MEDICO GENERAL </t>
  </si>
  <si>
    <t>DIVISION DE CENTROS DIURNOS- HOGAR DE DIA LOS MAMEYES-CONAPE</t>
  </si>
  <si>
    <t xml:space="preserve">ARACELIS MATEO </t>
  </si>
  <si>
    <t>DIVISION DE CENTROS DIURNOS-SAN FRANCISCO DE ASIS BANICA-CONAPE</t>
  </si>
  <si>
    <t xml:space="preserve">BASILIO CLASES GUZMAN </t>
  </si>
  <si>
    <t xml:space="preserve">SERENO </t>
  </si>
  <si>
    <t>DIVISION DE CENTROS DIURNOS- HOGAR DE DIA BANI-CONAPE</t>
  </si>
  <si>
    <t xml:space="preserve">CLOTILDE PAREDES ENCARNACION </t>
  </si>
  <si>
    <t xml:space="preserve">DIVISION DE CENTROS DIURNOS-HOGAR DE DIA SAN VICENTE DE PAUL-CONAPE </t>
  </si>
  <si>
    <t>DANIEL HERNANDEZ ALVARADO</t>
  </si>
  <si>
    <t xml:space="preserve">DOMINGA FRANCISCA MEDINA MALDONADO </t>
  </si>
  <si>
    <t>DIVISION DE CENTROS DIURNOS-HOGAR DE DIA NIZAO-CONPAE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</si>
  <si>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</si>
  <si>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</si>
  <si>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</si>
  <si>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</si>
  <si>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</si>
  <si>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</si>
  <si>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</si>
  <si>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>DIVISION DE CENTROS DIURNOS- HOGAR DE DIA BARAHONA-CONAPE</t>
  </si>
  <si>
    <t xml:space="preserve">JOSE MIGUEL GAVILAN RODRIGUEZ </t>
  </si>
  <si>
    <t xml:space="preserve">LIDIA MERCEDES ALVINO CUELLO </t>
  </si>
  <si>
    <t>LUIS ALFREDO NUÑEZ MARTINEZ</t>
  </si>
  <si>
    <t>DIVISION DE CENTROS DIURNOS-HOGAR DE DIA DAJABON-CONAPE</t>
  </si>
  <si>
    <t xml:space="preserve">LUIS REINOSO PEREZ </t>
  </si>
  <si>
    <t xml:space="preserve">PSICOLOGO CLINICO </t>
  </si>
  <si>
    <t>DIVISION DE CENTROS PERMANENTES-CLUB DE LEONES  INMACULADA CONCEPCION-CONAPE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</si>
  <si>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</si>
  <si>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</si>
  <si>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</si>
  <si>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</si>
  <si>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DIVISION DE CENTROS DIURNOS-  HOGAR DE DIA CABRAL, BARAHONA-CONPE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</si>
  <si>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</si>
  <si>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</si>
  <si>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</si>
  <si>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</si>
  <si>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DIVISION DE SERVICIOS DE SALUD-CONAPE 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</si>
  <si>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</si>
  <si>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</si>
  <si>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</si>
  <si>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</si>
  <si>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</si>
  <si>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</si>
  <si>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</si>
  <si>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>CENTROS PERMANENTES-HOGAR PADRE NOEL-VILLA TAPIA-CONAPE</t>
  </si>
  <si>
    <t xml:space="preserve">AMPARO CARRASCO RUIZ </t>
  </si>
  <si>
    <t>DIVISION DE CENTROS DIURNOS- HOGAR DE ANCIANO DIA CABRAL, BARAHONA-CONAPE</t>
  </si>
  <si>
    <t>ANDREA PEREZ</t>
  </si>
  <si>
    <t>DIVISION DE CENTROS DIURNOS-HOGAR DE DE DIA DE DIA PADRE BILLINI-CONAPE</t>
  </si>
  <si>
    <t xml:space="preserve">CARLOS ALBERTO VIDAL MARIÑEZ </t>
  </si>
  <si>
    <t>DIVISION DE CENTROS DIURNOS-HOGAR DE DIA CONAPE SANTO DOMINGO OESTE-CONAPE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</si>
  <si>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</si>
  <si>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</si>
  <si>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</si>
  <si>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</si>
  <si>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</si>
  <si>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>DIVISION DE CENTROS DIURNOS-HOGAR DE DIA CONAPE LA OTRA BANDA-CONAPE</t>
  </si>
  <si>
    <t xml:space="preserve">DIONISIO NIVAR LINARES </t>
  </si>
  <si>
    <t>DIVISION DE CENTROS DIURNOS-HOGAR DE ANCIANOS ESTANCIA DE DIA CAPOTILLO-CONPAE</t>
  </si>
  <si>
    <t xml:space="preserve">DOMINGO VICENTE MARTES </t>
  </si>
  <si>
    <t>ELIAS OMAR FELIZ PINEDA</t>
  </si>
  <si>
    <t xml:space="preserve">AUXILIAR DE CULTURA </t>
  </si>
  <si>
    <t>DIVISION DE CULTURA, EDUCACION Y RECREACION-CONAPE</t>
  </si>
  <si>
    <t xml:space="preserve">EMELY YVELISSE URBAEZ GOMEZ </t>
  </si>
  <si>
    <t>DIVISION DE CENTROS DIURNOS - HOGAR DE ANCIANO DIA BARAHONA-CONAPE</t>
  </si>
  <si>
    <t xml:space="preserve">ENRIQUE AUGUSTO MONTERO MEDINA </t>
  </si>
  <si>
    <t xml:space="preserve">DIVISION DE CENTROS PERMANENTES-HOGAR DE ANCIANOS DIVINA PROVIDENCIA-CONAPE </t>
  </si>
  <si>
    <t xml:space="preserve">GABRIEL AYALA CONTRERAS </t>
  </si>
  <si>
    <t xml:space="preserve">INGRID LUCIA PAULA JIMENEZ </t>
  </si>
  <si>
    <t>ISAURA CLARIBEL RODRIGUEZ RODRIGUEZ</t>
  </si>
  <si>
    <t>DIVISION CENTROS PERMANENTES-ASOCIACION PRO ANCIANOS DAJABON-CONAPE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</si>
  <si>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</si>
  <si>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</si>
  <si>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</si>
  <si>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</si>
  <si>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</si>
  <si>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</si>
  <si>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</si>
  <si>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</si>
  <si>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</si>
  <si>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>DIVISION CENTROS DIURNOS-HOGAR DE DIA CONAPE DAJABON-CONAPE</t>
  </si>
  <si>
    <t xml:space="preserve">JULIO EVANGELISTA MINAYA </t>
  </si>
  <si>
    <t>DIVISION DE CENTROS PERMANENTES-HOGAR DE ANCIANOS CLUB LEONES INMACULADA CONCEPCION-CONAPE</t>
  </si>
  <si>
    <t xml:space="preserve">LEOPOLDO TAPIA DIAZ </t>
  </si>
  <si>
    <t>DIVISION DE CENTROS DIURNOS - HOGAR DE DIA SAN JOSE-CONAPE</t>
  </si>
  <si>
    <t xml:space="preserve">LUIS PABLO FRANCISCO SALVADOR </t>
  </si>
  <si>
    <t>DIVISION DE CENTROS PERMANENTES-HOGAR DE ANCIANO SAN ANTONIO DE PADUA, SAN JOSE DE OCOA-CONPAE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</si>
  <si>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</si>
  <si>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</si>
  <si>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</si>
  <si>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</si>
  <si>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</si>
  <si>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DIVISION DE CENTROS DIURNOS - HOGAR DE ANCIANOS LOS MAMEYES-CONAPE</t>
  </si>
  <si>
    <t>MARIBEL NUÑEZ CANDELARIO</t>
  </si>
  <si>
    <t>DIVISION DE SEVICIOS GENERALES-CONAPE</t>
  </si>
  <si>
    <t>MELISSA LINETTE ROA LAZALA</t>
  </si>
  <si>
    <t>DIVISION DE CENTROS PERMANENTES-HOGAR PERMANENTE LAS MATAS DE FARFAN-CONAPE</t>
  </si>
  <si>
    <t>MELISSA RISSEL JIMENEZ PEREZ</t>
  </si>
  <si>
    <t>MILDRED VALDEZ MOYA</t>
  </si>
  <si>
    <t xml:space="preserve">NELSON MARTE DE LA CRUZ </t>
  </si>
  <si>
    <t>DIVISION DE CENTROS PERMANENTES - HOGAR DE ANCIANOS CLUB LEONES INMACULADA CONCEPCION-CONAPE</t>
  </si>
  <si>
    <t>NIDIA JOSEFINA CONTRERAS TOMAS</t>
  </si>
  <si>
    <t xml:space="preserve">OLIVER FRANCISCO CASTILLO GERMAN </t>
  </si>
  <si>
    <t xml:space="preserve">DIVISION DE CENTROS PERMANENTE-HOGAR DE ANCIANOS PADRE NOEL-CONAPE </t>
  </si>
  <si>
    <t xml:space="preserve">PATRICIA ABREU RESTITUYO DE CORTES </t>
  </si>
  <si>
    <t xml:space="preserve">PATRICIA JOSEFINA SANCHEZ GARCIA </t>
  </si>
  <si>
    <t xml:space="preserve">RAISA ODALIS MARTINEZ GIRON </t>
  </si>
  <si>
    <t>DIVISION DE CENTROS DIURNOS-HOGAR DE DIA CONAPE VILLA MELLA-CONAPE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</si>
  <si>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</si>
  <si>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</si>
  <si>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</si>
  <si>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</si>
  <si>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</si>
  <si>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</si>
  <si>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 xml:space="preserve">DIVISION DE CENTROS DIURNOS-HOGAR DE ANCIANOS ESTANCIA DE DIA 24 DE ABRIL-CONAPE </t>
  </si>
  <si>
    <t>YIRAISA ANTONIA BELTRE</t>
  </si>
  <si>
    <t>YOCAIRI FLORIAN FLORIAN</t>
  </si>
  <si>
    <t>YOCASTA ALTAGRACIA UREÑA MONCION</t>
  </si>
  <si>
    <t>YOELIZA JAQUEZ</t>
  </si>
  <si>
    <t xml:space="preserve">DIVISION DE CENTROS DIURNOS - HOGAR DE ANCIANO ESTANCIA DE DIA SANTA LUCIA-CONAPE </t>
  </si>
  <si>
    <t>YUDANIA MARGARITA DOMINGUEZ FRANCO</t>
  </si>
  <si>
    <t>YUMARY DELFINA TRAVIESO</t>
  </si>
  <si>
    <t>AUXILIAR DE ATENCION CIUDADANA</t>
  </si>
  <si>
    <t xml:space="preserve">ALTAGRACIA AGÜERO SAN CLAIR </t>
  </si>
  <si>
    <t>DIVISION DE CENTROS ASFL, DIURNOS Y PERMANENTES-HOGAR DE ANCIANOS BRISAS DEL YAGUAJAY INC.-CONAPE</t>
  </si>
  <si>
    <t>ASISTENTE DEL DESPACHO</t>
  </si>
  <si>
    <t xml:space="preserve">ARACELIS REYES PEREZ DE PEÑA </t>
  </si>
  <si>
    <t xml:space="preserve">AUXILIAR DE RECREACION </t>
  </si>
  <si>
    <t>DIVISION DE CENTROS DIURNOS-HOGAR DE DIA CONAPE  CLEMENTE PEREZ, PEDERNALES-CONAPE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</si>
  <si>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</si>
  <si>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</si>
  <si>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</si>
  <si>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</si>
  <si>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</si>
  <si>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</si>
  <si>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>DIVISION DE CENTROS DIURNOS-HOGAR JOVENES DEL AYER Y NIÑOS DEL FUTURO-CONAPE</t>
  </si>
  <si>
    <t xml:space="preserve">FELIX SANTOS PAULA </t>
  </si>
  <si>
    <t xml:space="preserve">DIVISION DE CENTROS ASFL, DIURNOS Y PERMANENTES-HOGAR ASILO DE ANCIANOS DE MARIA TRINIDAD SANCHEZ-CONAPE </t>
  </si>
  <si>
    <t xml:space="preserve">FRANCISCO ALBERTO SANTANA SANTOS </t>
  </si>
  <si>
    <t xml:space="preserve">FRANCISCO ALCANTARA JAVIER </t>
  </si>
  <si>
    <t>DIVISION DE CENTROS DIURNOS-HOGAR DE DIA SANTO DOMINGO OESTE-CONAPE</t>
  </si>
  <si>
    <t xml:space="preserve">HENRY CARLIXTO MERCEDES HERNANDEZ </t>
  </si>
  <si>
    <t>JOANNE PETERSON</t>
  </si>
  <si>
    <t xml:space="preserve">ENCARGADA </t>
  </si>
  <si>
    <t>DIVISION DE CENTROS DIURNOS-HOGAR DE DIA SAN VICENTE DE PAUL-CONAPE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</si>
  <si>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</si>
  <si>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</si>
  <si>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</si>
  <si>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</si>
  <si>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</si>
  <si>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</si>
  <si>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</si>
  <si>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</si>
  <si>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</si>
  <si>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</si>
  <si>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>CONSERJO NACIONAL DE LA PERSONA ENVEJECIENTE-CONAPE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</si>
  <si>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</si>
  <si>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</si>
  <si>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</si>
  <si>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</si>
  <si>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</si>
  <si>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</si>
  <si>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</si>
  <si>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</si>
  <si>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</si>
  <si>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</si>
  <si>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DIVISION DE ATENCION AL USUARIO-CONAPE</t>
  </si>
  <si>
    <t>YORKIS CAROSMIL COLLANTE  TAVARES</t>
  </si>
  <si>
    <t>NOMINA PERSONAL FIJO 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</si>
</sst>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9" fillId="0" borderId="3" xfId="4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4" fillId="0" borderId="8" xfId="2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9" fillId="0" borderId="6" xfId="4" applyFont="1" applyBorder="1" applyAlignment="1">
      <alignment vertical="center" wrapText="1"/>
    </xf>
    <xf numFmtId="0" fontId="4" fillId="0" borderId="6" xfId="5" applyNumberFormat="1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9" fillId="0" borderId="6" xfId="4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3" xfId="4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4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4" fillId="0" borderId="3" xfId="5" applyNumberFormat="1" applyFont="1" applyFill="1" applyBorder="1" applyAlignment="1">
      <alignment vertical="center" wrapText="1"/>
    </xf>
  </cellXfs>
  <cellStyles count="6">
    <cellStyle name="Millares" xfId="5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906"/>
  <sheetViews>
    <sheetView showGridLines="0" tabSelected="1" view="pageBreakPreview" zoomScale="60" zoomScaleNormal="100" workbookViewId="0">
      <pane ySplit="22" topLeftCell="A875" activePane="bottomLeft" state="frozen"/>
      <selection pane="bottomLeft" activeCell="F896" sqref="F896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1"/>
      <c r="G16"/>
      <c r="H16"/>
      <c r="I16" s="4"/>
    </row>
    <row r="17" spans="1:15" ht="21" x14ac:dyDescent="0.35">
      <c r="A17" s="53" t="s">
        <v>670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</row>
    <row r="18" spans="1:15" ht="21" x14ac:dyDescent="0.35">
      <c r="A18" s="54" t="s">
        <v>709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t="21" x14ac:dyDescent="0.25">
      <c r="A19" s="42"/>
      <c r="B19" s="43"/>
      <c r="C19" s="43"/>
      <c r="D19" s="43"/>
      <c r="E19" s="43"/>
      <c r="F19" s="44"/>
      <c r="G19" s="42"/>
      <c r="H19" s="42"/>
      <c r="I19" s="42"/>
      <c r="J19" s="42"/>
      <c r="K19" s="42"/>
      <c r="L19" s="42"/>
      <c r="M19" s="42"/>
      <c r="N19" s="42"/>
      <c r="O19" s="42"/>
    </row>
    <row r="20" spans="1:15" ht="21" x14ac:dyDescent="0.35">
      <c r="A20" s="53" t="s">
        <v>1227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</row>
    <row r="21" spans="1:15" ht="15.75" thickBot="1" x14ac:dyDescent="0.3"/>
    <row r="22" spans="1:15" s="1" customFormat="1" ht="35.1" customHeight="1" thickBot="1" x14ac:dyDescent="0.35">
      <c r="A22" s="17" t="s">
        <v>856</v>
      </c>
      <c r="B22" s="16" t="s">
        <v>630</v>
      </c>
      <c r="C22" s="16" t="s">
        <v>631</v>
      </c>
      <c r="D22" s="18" t="s">
        <v>634</v>
      </c>
      <c r="E22" s="16" t="s">
        <v>639</v>
      </c>
      <c r="F22" s="16" t="s">
        <v>675</v>
      </c>
      <c r="G22" s="19" t="s">
        <v>640</v>
      </c>
      <c r="H22" s="19" t="s">
        <v>672</v>
      </c>
      <c r="I22" s="19" t="s">
        <v>632</v>
      </c>
      <c r="J22" s="19" t="s">
        <v>641</v>
      </c>
      <c r="K22" s="19" t="s">
        <v>629</v>
      </c>
      <c r="L22" s="19" t="s">
        <v>643</v>
      </c>
      <c r="M22" s="19" t="s">
        <v>642</v>
      </c>
      <c r="N22" s="19" t="s">
        <v>671</v>
      </c>
      <c r="O22" s="20" t="s">
        <v>633</v>
      </c>
    </row>
    <row r="23" spans="1:15" s="1" customFormat="1" ht="0.75" hidden="1" customHeight="1" x14ac:dyDescent="0.3">
      <c r="A23" s="40"/>
      <c r="B23" s="21"/>
      <c r="C23" s="21"/>
      <c r="D23" s="21"/>
      <c r="E23" s="21"/>
      <c r="F23" s="21"/>
      <c r="G23" s="40"/>
      <c r="H23" s="40"/>
      <c r="I23" s="40"/>
      <c r="J23" s="40"/>
      <c r="K23" s="40"/>
      <c r="L23" s="40"/>
      <c r="M23" s="40"/>
      <c r="N23" s="40"/>
      <c r="O23" s="40"/>
    </row>
    <row r="24" spans="1:15" ht="43.5" customHeight="1" x14ac:dyDescent="0.25">
      <c r="A24" s="11">
        <v>1</v>
      </c>
      <c r="B24" s="26" t="s">
        <v>828</v>
      </c>
      <c r="C24" s="12" t="s">
        <v>105</v>
      </c>
      <c r="D24" s="12" t="s">
        <v>838</v>
      </c>
      <c r="E24" s="12" t="s">
        <v>669</v>
      </c>
      <c r="F24" s="3" t="s">
        <v>678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3.5" customHeight="1" x14ac:dyDescent="0.25">
      <c r="A25" s="11">
        <v>2</v>
      </c>
      <c r="B25" s="26" t="s">
        <v>857</v>
      </c>
      <c r="C25" s="12" t="s">
        <v>38</v>
      </c>
      <c r="D25" s="12" t="s">
        <v>873</v>
      </c>
      <c r="E25" s="12" t="s">
        <v>667</v>
      </c>
      <c r="F25" s="3" t="s">
        <v>678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3.5" customHeight="1" x14ac:dyDescent="0.25">
      <c r="A26" s="11">
        <v>3</v>
      </c>
      <c r="B26" s="29" t="s">
        <v>858</v>
      </c>
      <c r="C26" s="30" t="s">
        <v>105</v>
      </c>
      <c r="D26" s="30" t="s">
        <v>835</v>
      </c>
      <c r="E26" s="12" t="s">
        <v>669</v>
      </c>
      <c r="F26" s="3" t="s">
        <v>678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3.5" customHeight="1" x14ac:dyDescent="0.25">
      <c r="A27" s="11">
        <v>4</v>
      </c>
      <c r="B27" s="29" t="s">
        <v>686</v>
      </c>
      <c r="C27" s="30" t="s">
        <v>699</v>
      </c>
      <c r="D27" s="30" t="s">
        <v>64</v>
      </c>
      <c r="E27" s="12" t="s">
        <v>669</v>
      </c>
      <c r="F27" s="3" t="s">
        <v>678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3.5" customHeight="1" x14ac:dyDescent="0.25">
      <c r="A28" s="11">
        <v>5</v>
      </c>
      <c r="B28" s="29" t="s">
        <v>206</v>
      </c>
      <c r="C28" s="30" t="s">
        <v>207</v>
      </c>
      <c r="D28" s="30" t="s">
        <v>64</v>
      </c>
      <c r="E28" s="12" t="s">
        <v>669</v>
      </c>
      <c r="F28" s="3" t="s">
        <v>678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3179.9</v>
      </c>
      <c r="N28" s="13">
        <f>SUM(J28:M28)</f>
        <v>3770.9</v>
      </c>
      <c r="O28" s="13">
        <f t="shared" si="0"/>
        <v>6229.1</v>
      </c>
    </row>
    <row r="29" spans="1:15" ht="43.5" customHeight="1" x14ac:dyDescent="0.25">
      <c r="A29" s="11">
        <v>6</v>
      </c>
      <c r="B29" s="29" t="s">
        <v>227</v>
      </c>
      <c r="C29" s="30" t="s">
        <v>88</v>
      </c>
      <c r="D29" s="30" t="s">
        <v>64</v>
      </c>
      <c r="E29" s="12" t="s">
        <v>667</v>
      </c>
      <c r="F29" s="3" t="s">
        <v>678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3.5" customHeight="1" x14ac:dyDescent="0.25">
      <c r="A30" s="11">
        <v>7</v>
      </c>
      <c r="B30" s="29" t="s">
        <v>476</v>
      </c>
      <c r="C30" s="30" t="s">
        <v>62</v>
      </c>
      <c r="D30" s="30" t="s">
        <v>64</v>
      </c>
      <c r="E30" s="12" t="s">
        <v>669</v>
      </c>
      <c r="F30" s="3" t="s">
        <v>678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3.5" customHeight="1" x14ac:dyDescent="0.25">
      <c r="A31" s="11">
        <v>8</v>
      </c>
      <c r="B31" s="29" t="s">
        <v>255</v>
      </c>
      <c r="C31" s="30" t="s">
        <v>94</v>
      </c>
      <c r="D31" s="30" t="s">
        <v>64</v>
      </c>
      <c r="E31" s="12" t="s">
        <v>669</v>
      </c>
      <c r="F31" s="3" t="s">
        <v>678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4115.51</v>
      </c>
      <c r="M31" s="13">
        <v>29190.15</v>
      </c>
      <c r="N31" s="13">
        <f>SUM(J31:M31)</f>
        <v>37148.230000000003</v>
      </c>
      <c r="O31" s="13">
        <f t="shared" si="0"/>
        <v>27869.969999999994</v>
      </c>
    </row>
    <row r="32" spans="1:15" ht="43.5" customHeight="1" x14ac:dyDescent="0.25">
      <c r="A32" s="11">
        <v>9</v>
      </c>
      <c r="B32" s="29" t="s">
        <v>720</v>
      </c>
      <c r="C32" s="30" t="s">
        <v>71</v>
      </c>
      <c r="D32" s="30" t="s">
        <v>730</v>
      </c>
      <c r="E32" s="12" t="s">
        <v>669</v>
      </c>
      <c r="F32" s="3" t="s">
        <v>678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3.5" customHeight="1" x14ac:dyDescent="0.25">
      <c r="A33" s="11">
        <v>10</v>
      </c>
      <c r="B33" s="58" t="s">
        <v>1007</v>
      </c>
      <c r="C33" s="29" t="s">
        <v>38</v>
      </c>
      <c r="D33" s="29" t="s">
        <v>1008</v>
      </c>
      <c r="E33" s="12" t="s">
        <v>667</v>
      </c>
      <c r="F33" s="3" t="s">
        <v>678</v>
      </c>
      <c r="G33" s="13">
        <v>15000</v>
      </c>
      <c r="H33" s="14">
        <v>0</v>
      </c>
      <c r="I33" s="13">
        <f>G33+H33</f>
        <v>15000</v>
      </c>
      <c r="J33" s="13">
        <v>456</v>
      </c>
      <c r="K33" s="13">
        <v>430.5</v>
      </c>
      <c r="L33" s="13">
        <v>0</v>
      </c>
      <c r="M33" s="13">
        <v>25</v>
      </c>
      <c r="N33" s="13">
        <f>SUM(J33:M33)</f>
        <v>911.5</v>
      </c>
      <c r="O33" s="13">
        <f t="shared" si="0"/>
        <v>14088.5</v>
      </c>
    </row>
    <row r="34" spans="1:15" ht="43.5" customHeight="1" x14ac:dyDescent="0.25">
      <c r="A34" s="11">
        <v>11</v>
      </c>
      <c r="B34" s="29" t="s">
        <v>179</v>
      </c>
      <c r="C34" s="30" t="s">
        <v>180</v>
      </c>
      <c r="D34" s="30" t="s">
        <v>178</v>
      </c>
      <c r="E34" s="12" t="s">
        <v>668</v>
      </c>
      <c r="F34" s="3" t="s">
        <v>678</v>
      </c>
      <c r="G34" s="13">
        <v>26250</v>
      </c>
      <c r="H34" s="14">
        <v>0</v>
      </c>
      <c r="I34" s="13">
        <v>26250</v>
      </c>
      <c r="J34" s="13">
        <v>798</v>
      </c>
      <c r="K34" s="13">
        <v>753.38</v>
      </c>
      <c r="L34" s="13">
        <v>0</v>
      </c>
      <c r="M34" s="13">
        <v>6452.21</v>
      </c>
      <c r="N34" s="13">
        <f>SUM(J34:M34)</f>
        <v>8003.59</v>
      </c>
      <c r="O34" s="13">
        <f t="shared" si="0"/>
        <v>18246.41</v>
      </c>
    </row>
    <row r="35" spans="1:15" ht="43.5" customHeight="1" x14ac:dyDescent="0.25">
      <c r="A35" s="11">
        <v>12</v>
      </c>
      <c r="B35" s="29" t="s">
        <v>333</v>
      </c>
      <c r="C35" s="30" t="s">
        <v>94</v>
      </c>
      <c r="D35" s="30" t="s">
        <v>79</v>
      </c>
      <c r="E35" s="12" t="s">
        <v>669</v>
      </c>
      <c r="F35" s="3" t="s">
        <v>678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3.5" customHeight="1" x14ac:dyDescent="0.25">
      <c r="A36" s="11">
        <v>13</v>
      </c>
      <c r="B36" s="58" t="s">
        <v>1053</v>
      </c>
      <c r="C36" s="29" t="s">
        <v>700</v>
      </c>
      <c r="D36" s="59" t="s">
        <v>21</v>
      </c>
      <c r="E36" s="12" t="s">
        <v>669</v>
      </c>
      <c r="F36" s="3" t="s">
        <v>678</v>
      </c>
      <c r="G36" s="13">
        <v>27000</v>
      </c>
      <c r="H36" s="14">
        <v>0</v>
      </c>
      <c r="I36" s="13">
        <f>G36+H36</f>
        <v>27000</v>
      </c>
      <c r="J36" s="13">
        <v>820.8</v>
      </c>
      <c r="K36" s="13">
        <v>774.9</v>
      </c>
      <c r="L36" s="13">
        <v>0</v>
      </c>
      <c r="M36" s="13">
        <v>25</v>
      </c>
      <c r="N36" s="13">
        <f>SUM(J36:M36)</f>
        <v>1620.6999999999998</v>
      </c>
      <c r="O36" s="13">
        <f t="shared" si="0"/>
        <v>25379.3</v>
      </c>
    </row>
    <row r="37" spans="1:15" ht="43.5" customHeight="1" x14ac:dyDescent="0.25">
      <c r="A37" s="11">
        <v>14</v>
      </c>
      <c r="B37" s="29" t="s">
        <v>619</v>
      </c>
      <c r="C37" s="30" t="s">
        <v>38</v>
      </c>
      <c r="D37" s="30" t="s">
        <v>79</v>
      </c>
      <c r="E37" s="12" t="s">
        <v>667</v>
      </c>
      <c r="F37" s="3" t="s">
        <v>678</v>
      </c>
      <c r="G37" s="13">
        <v>10000</v>
      </c>
      <c r="H37" s="14">
        <v>0</v>
      </c>
      <c r="I37" s="13">
        <v>10000</v>
      </c>
      <c r="J37" s="13">
        <v>304</v>
      </c>
      <c r="K37" s="13">
        <v>287</v>
      </c>
      <c r="L37" s="13">
        <v>0</v>
      </c>
      <c r="M37" s="13">
        <v>1602.45</v>
      </c>
      <c r="N37" s="13">
        <f>SUM(J37:M37)</f>
        <v>2193.4499999999998</v>
      </c>
      <c r="O37" s="13">
        <f t="shared" si="0"/>
        <v>7806.55</v>
      </c>
    </row>
    <row r="38" spans="1:15" ht="43.5" customHeight="1" x14ac:dyDescent="0.25">
      <c r="A38" s="11">
        <v>15</v>
      </c>
      <c r="B38" s="29" t="s">
        <v>109</v>
      </c>
      <c r="C38" s="30" t="s">
        <v>38</v>
      </c>
      <c r="D38" s="30" t="s">
        <v>64</v>
      </c>
      <c r="E38" s="12" t="s">
        <v>667</v>
      </c>
      <c r="F38" s="3" t="s">
        <v>678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ht="43.5" customHeight="1" x14ac:dyDescent="0.25">
      <c r="A39" s="11">
        <v>16</v>
      </c>
      <c r="B39" s="29" t="s">
        <v>966</v>
      </c>
      <c r="C39" s="60" t="s">
        <v>1181</v>
      </c>
      <c r="D39" s="30" t="s">
        <v>853</v>
      </c>
      <c r="E39" s="12" t="s">
        <v>669</v>
      </c>
      <c r="F39" s="3" t="s">
        <v>678</v>
      </c>
      <c r="G39" s="13">
        <v>33000</v>
      </c>
      <c r="H39" s="14">
        <v>0</v>
      </c>
      <c r="I39" s="13">
        <f>SUM(G39:H39)</f>
        <v>33000</v>
      </c>
      <c r="J39" s="13">
        <v>1003.2</v>
      </c>
      <c r="K39" s="13">
        <v>947.1</v>
      </c>
      <c r="L39" s="13">
        <v>0</v>
      </c>
      <c r="M39" s="13">
        <v>25</v>
      </c>
      <c r="N39" s="13">
        <f>SUM(J39:M39)</f>
        <v>1975.3000000000002</v>
      </c>
      <c r="O39" s="13">
        <f t="shared" si="0"/>
        <v>31024.7</v>
      </c>
    </row>
    <row r="40" spans="1:15" ht="43.5" customHeight="1" x14ac:dyDescent="0.25">
      <c r="A40" s="11">
        <v>17</v>
      </c>
      <c r="B40" s="29" t="s">
        <v>742</v>
      </c>
      <c r="C40" s="30" t="s">
        <v>726</v>
      </c>
      <c r="D40" s="30" t="s">
        <v>166</v>
      </c>
      <c r="E40" s="12" t="s">
        <v>669</v>
      </c>
      <c r="F40" s="3" t="s">
        <v>677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si="0"/>
        <v>37168.35</v>
      </c>
    </row>
    <row r="41" spans="1:15" ht="43.5" customHeight="1" x14ac:dyDescent="0.25">
      <c r="A41" s="11">
        <v>18</v>
      </c>
      <c r="B41" s="29" t="s">
        <v>750</v>
      </c>
      <c r="C41" s="30" t="s">
        <v>762</v>
      </c>
      <c r="D41" s="30" t="s">
        <v>763</v>
      </c>
      <c r="E41" s="12" t="s">
        <v>669</v>
      </c>
      <c r="F41" s="3" t="s">
        <v>677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0"/>
        <v>60215.930000000008</v>
      </c>
    </row>
    <row r="42" spans="1:15" ht="43.5" customHeight="1" x14ac:dyDescent="0.25">
      <c r="A42" s="11">
        <v>19</v>
      </c>
      <c r="B42" s="29" t="s">
        <v>710</v>
      </c>
      <c r="C42" s="30" t="s">
        <v>503</v>
      </c>
      <c r="D42" s="30" t="s">
        <v>730</v>
      </c>
      <c r="E42" s="12" t="s">
        <v>667</v>
      </c>
      <c r="F42" s="3" t="s">
        <v>677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0"/>
        <v>14088.5</v>
      </c>
    </row>
    <row r="43" spans="1:15" ht="43.5" customHeight="1" x14ac:dyDescent="0.25">
      <c r="A43" s="11">
        <v>20</v>
      </c>
      <c r="B43" s="29" t="s">
        <v>506</v>
      </c>
      <c r="C43" s="30" t="s">
        <v>38</v>
      </c>
      <c r="D43" s="30" t="s">
        <v>79</v>
      </c>
      <c r="E43" s="12" t="s">
        <v>667</v>
      </c>
      <c r="F43" s="3" t="s">
        <v>678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3.5" customHeight="1" x14ac:dyDescent="0.25">
      <c r="A44" s="11">
        <v>21</v>
      </c>
      <c r="B44" s="26" t="s">
        <v>623</v>
      </c>
      <c r="C44" s="12" t="s">
        <v>222</v>
      </c>
      <c r="D44" s="12" t="s">
        <v>79</v>
      </c>
      <c r="E44" s="12" t="s">
        <v>667</v>
      </c>
      <c r="F44" s="3" t="s">
        <v>678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0"/>
        <v>9384</v>
      </c>
    </row>
    <row r="45" spans="1:15" ht="43.5" customHeight="1" x14ac:dyDescent="0.25">
      <c r="A45" s="11">
        <v>22</v>
      </c>
      <c r="B45" s="29" t="s">
        <v>250</v>
      </c>
      <c r="C45" s="30" t="s">
        <v>62</v>
      </c>
      <c r="D45" s="30" t="s">
        <v>79</v>
      </c>
      <c r="E45" s="12" t="s">
        <v>669</v>
      </c>
      <c r="F45" s="3" t="s">
        <v>678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0"/>
        <v>18707.68</v>
      </c>
    </row>
    <row r="46" spans="1:15" ht="43.5" customHeight="1" x14ac:dyDescent="0.25">
      <c r="A46" s="11">
        <v>23</v>
      </c>
      <c r="B46" s="29" t="s">
        <v>162</v>
      </c>
      <c r="C46" s="30" t="s">
        <v>48</v>
      </c>
      <c r="D46" s="12" t="s">
        <v>635</v>
      </c>
      <c r="E46" s="12" t="s">
        <v>669</v>
      </c>
      <c r="F46" s="3" t="s">
        <v>678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0"/>
        <v>21145.25</v>
      </c>
    </row>
    <row r="47" spans="1:15" ht="43.5" customHeight="1" x14ac:dyDescent="0.25">
      <c r="A47" s="11">
        <v>24</v>
      </c>
      <c r="B47" s="29" t="s">
        <v>562</v>
      </c>
      <c r="C47" s="30" t="s">
        <v>181</v>
      </c>
      <c r="D47" s="12" t="s">
        <v>79</v>
      </c>
      <c r="E47" s="12" t="s">
        <v>667</v>
      </c>
      <c r="F47" s="3" t="s">
        <v>677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3.5" customHeight="1" x14ac:dyDescent="0.25">
      <c r="A48" s="11">
        <v>25</v>
      </c>
      <c r="B48" s="29" t="s">
        <v>304</v>
      </c>
      <c r="C48" s="30" t="s">
        <v>38</v>
      </c>
      <c r="D48" s="12" t="s">
        <v>79</v>
      </c>
      <c r="E48" s="12" t="s">
        <v>667</v>
      </c>
      <c r="F48" s="3" t="s">
        <v>678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0"/>
        <v>9384</v>
      </c>
    </row>
    <row r="49" spans="1:15" ht="43.5" customHeight="1" x14ac:dyDescent="0.25">
      <c r="A49" s="11">
        <v>26</v>
      </c>
      <c r="B49" s="61" t="s">
        <v>1182</v>
      </c>
      <c r="C49" s="62" t="s">
        <v>928</v>
      </c>
      <c r="D49" s="63" t="s">
        <v>1183</v>
      </c>
      <c r="E49" s="12" t="s">
        <v>669</v>
      </c>
      <c r="F49" s="3" t="s">
        <v>678</v>
      </c>
      <c r="G49" s="13">
        <v>10500</v>
      </c>
      <c r="H49" s="14">
        <v>0</v>
      </c>
      <c r="I49" s="13">
        <f>G49+H49</f>
        <v>10500</v>
      </c>
      <c r="J49" s="13">
        <v>319.2</v>
      </c>
      <c r="K49" s="13">
        <v>301.35000000000002</v>
      </c>
      <c r="L49" s="13">
        <v>0</v>
      </c>
      <c r="M49" s="13">
        <v>25</v>
      </c>
      <c r="N49" s="13">
        <f>SUM(J49:M49)</f>
        <v>645.54999999999995</v>
      </c>
      <c r="O49" s="13">
        <f t="shared" si="0"/>
        <v>9854.4500000000007</v>
      </c>
    </row>
    <row r="50" spans="1:15" ht="43.5" customHeight="1" x14ac:dyDescent="0.25">
      <c r="A50" s="11">
        <v>27</v>
      </c>
      <c r="B50" s="29" t="s">
        <v>337</v>
      </c>
      <c r="C50" s="30" t="s">
        <v>62</v>
      </c>
      <c r="D50" s="12" t="s">
        <v>64</v>
      </c>
      <c r="E50" s="12" t="s">
        <v>669</v>
      </c>
      <c r="F50" s="3" t="s">
        <v>678</v>
      </c>
      <c r="G50" s="13">
        <v>31830.5</v>
      </c>
      <c r="H50" s="14">
        <v>0</v>
      </c>
      <c r="I50" s="13">
        <v>31830.5</v>
      </c>
      <c r="J50" s="13">
        <v>967.65</v>
      </c>
      <c r="K50" s="13">
        <v>913.54</v>
      </c>
      <c r="L50" s="13">
        <v>0</v>
      </c>
      <c r="M50" s="13">
        <v>22623.62</v>
      </c>
      <c r="N50" s="13">
        <f>SUM(J50:M50)</f>
        <v>24504.809999999998</v>
      </c>
      <c r="O50" s="13">
        <f t="shared" si="0"/>
        <v>7325.6900000000023</v>
      </c>
    </row>
    <row r="51" spans="1:15" ht="43.5" customHeight="1" x14ac:dyDescent="0.25">
      <c r="A51" s="11">
        <v>28</v>
      </c>
      <c r="B51" s="29" t="s">
        <v>644</v>
      </c>
      <c r="C51" s="30" t="s">
        <v>94</v>
      </c>
      <c r="D51" s="12" t="s">
        <v>64</v>
      </c>
      <c r="E51" s="12" t="s">
        <v>669</v>
      </c>
      <c r="F51" s="3" t="s">
        <v>678</v>
      </c>
      <c r="G51" s="13">
        <v>65018.2</v>
      </c>
      <c r="H51" s="14">
        <v>0</v>
      </c>
      <c r="I51" s="13">
        <v>65018.2</v>
      </c>
      <c r="J51" s="13">
        <v>1976.55</v>
      </c>
      <c r="K51" s="13">
        <v>1866.02</v>
      </c>
      <c r="L51" s="13">
        <v>4115.51</v>
      </c>
      <c r="M51" s="13">
        <v>1602.45</v>
      </c>
      <c r="N51" s="13">
        <f>SUM(J51:M51)</f>
        <v>9560.5300000000007</v>
      </c>
      <c r="O51" s="13">
        <f t="shared" si="0"/>
        <v>55457.67</v>
      </c>
    </row>
    <row r="52" spans="1:15" ht="43.5" customHeight="1" x14ac:dyDescent="0.25">
      <c r="A52" s="11">
        <v>29</v>
      </c>
      <c r="B52" s="29" t="s">
        <v>465</v>
      </c>
      <c r="C52" s="30" t="s">
        <v>88</v>
      </c>
      <c r="D52" s="12" t="s">
        <v>79</v>
      </c>
      <c r="E52" s="12" t="s">
        <v>667</v>
      </c>
      <c r="F52" s="3" t="s">
        <v>678</v>
      </c>
      <c r="G52" s="13">
        <v>10000</v>
      </c>
      <c r="H52" s="14">
        <v>0</v>
      </c>
      <c r="I52" s="13">
        <v>10000</v>
      </c>
      <c r="J52" s="13">
        <v>304</v>
      </c>
      <c r="K52" s="13">
        <v>287</v>
      </c>
      <c r="L52" s="13">
        <v>0</v>
      </c>
      <c r="M52" s="13">
        <v>25</v>
      </c>
      <c r="N52" s="13">
        <v>616</v>
      </c>
      <c r="O52" s="13">
        <f t="shared" si="0"/>
        <v>9384</v>
      </c>
    </row>
    <row r="53" spans="1:15" ht="43.5" customHeight="1" x14ac:dyDescent="0.25">
      <c r="A53" s="11">
        <v>30</v>
      </c>
      <c r="B53" s="26" t="s">
        <v>61</v>
      </c>
      <c r="C53" s="12" t="s">
        <v>62</v>
      </c>
      <c r="D53" s="12" t="s">
        <v>79</v>
      </c>
      <c r="E53" s="12" t="s">
        <v>669</v>
      </c>
      <c r="F53" s="3" t="s">
        <v>678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v>1602.45</v>
      </c>
      <c r="N53" s="13">
        <f>SUM(J53:M53)</f>
        <v>3483.6400000000003</v>
      </c>
      <c r="O53" s="13">
        <f t="shared" si="0"/>
        <v>28346.86</v>
      </c>
    </row>
    <row r="54" spans="1:15" ht="46.5" customHeight="1" x14ac:dyDescent="0.25">
      <c r="A54" s="11">
        <v>31</v>
      </c>
      <c r="B54" s="26" t="s">
        <v>645</v>
      </c>
      <c r="C54" s="30" t="s">
        <v>62</v>
      </c>
      <c r="D54" s="30" t="s">
        <v>79</v>
      </c>
      <c r="E54" s="12" t="s">
        <v>669</v>
      </c>
      <c r="F54" s="3" t="s">
        <v>678</v>
      </c>
      <c r="G54" s="13">
        <v>31830.5</v>
      </c>
      <c r="H54" s="14">
        <v>0</v>
      </c>
      <c r="I54" s="13">
        <v>31830.5</v>
      </c>
      <c r="J54" s="13">
        <v>967.65</v>
      </c>
      <c r="K54" s="13">
        <v>913.54</v>
      </c>
      <c r="L54" s="13">
        <v>0</v>
      </c>
      <c r="M54" s="13">
        <f>N54-L54-K54-J54</f>
        <v>21064.769999999997</v>
      </c>
      <c r="N54" s="13">
        <v>22945.96</v>
      </c>
      <c r="O54" s="13">
        <f t="shared" si="0"/>
        <v>8884.5400000000009</v>
      </c>
    </row>
    <row r="55" spans="1:15" ht="46.5" customHeight="1" x14ac:dyDescent="0.25">
      <c r="A55" s="11">
        <v>32</v>
      </c>
      <c r="B55" s="36" t="s">
        <v>968</v>
      </c>
      <c r="C55" s="35" t="s">
        <v>38</v>
      </c>
      <c r="D55" s="33" t="s">
        <v>877</v>
      </c>
      <c r="E55" s="12" t="s">
        <v>667</v>
      </c>
      <c r="F55" s="3" t="s">
        <v>678</v>
      </c>
      <c r="G55" s="13">
        <v>15000</v>
      </c>
      <c r="H55" s="14">
        <v>0</v>
      </c>
      <c r="I55" s="13">
        <f>G55+H55</f>
        <v>15000</v>
      </c>
      <c r="J55" s="13">
        <v>456</v>
      </c>
      <c r="K55" s="13">
        <v>430.5</v>
      </c>
      <c r="L55" s="13">
        <v>0</v>
      </c>
      <c r="M55" s="13">
        <v>25</v>
      </c>
      <c r="N55" s="13">
        <f>SUM(J55:M55)</f>
        <v>911.5</v>
      </c>
      <c r="O55" s="13">
        <f t="shared" si="0"/>
        <v>14088.5</v>
      </c>
    </row>
    <row r="56" spans="1:15" ht="46.5" customHeight="1" x14ac:dyDescent="0.25">
      <c r="A56" s="11">
        <v>33</v>
      </c>
      <c r="B56" s="26" t="s">
        <v>572</v>
      </c>
      <c r="C56" s="30" t="s">
        <v>38</v>
      </c>
      <c r="D56" s="30" t="s">
        <v>79</v>
      </c>
      <c r="E56" s="12" t="s">
        <v>667</v>
      </c>
      <c r="F56" s="3" t="s">
        <v>678</v>
      </c>
      <c r="G56" s="13">
        <v>10000</v>
      </c>
      <c r="H56" s="14">
        <v>0</v>
      </c>
      <c r="I56" s="13">
        <v>10000</v>
      </c>
      <c r="J56" s="13">
        <v>304</v>
      </c>
      <c r="K56" s="13">
        <v>287</v>
      </c>
      <c r="L56" s="13">
        <v>0</v>
      </c>
      <c r="M56" s="13">
        <v>25</v>
      </c>
      <c r="N56" s="13">
        <v>616</v>
      </c>
      <c r="O56" s="13">
        <f t="shared" si="0"/>
        <v>9384</v>
      </c>
    </row>
    <row r="57" spans="1:15" ht="46.5" customHeight="1" x14ac:dyDescent="0.25">
      <c r="A57" s="11">
        <v>34</v>
      </c>
      <c r="B57" s="26" t="s">
        <v>89</v>
      </c>
      <c r="C57" s="30" t="s">
        <v>71</v>
      </c>
      <c r="D57" s="30" t="s">
        <v>90</v>
      </c>
      <c r="E57" s="12" t="s">
        <v>669</v>
      </c>
      <c r="F57" s="3" t="s">
        <v>678</v>
      </c>
      <c r="G57" s="13">
        <v>65018.2</v>
      </c>
      <c r="H57" s="14">
        <v>0</v>
      </c>
      <c r="I57" s="13">
        <f>G57+H57</f>
        <v>65018.2</v>
      </c>
      <c r="J57" s="13">
        <v>1976.55</v>
      </c>
      <c r="K57" s="13">
        <v>1866.02</v>
      </c>
      <c r="L57" s="13">
        <v>4431</v>
      </c>
      <c r="M57" s="13">
        <v>607.28</v>
      </c>
      <c r="N57" s="13">
        <f>SUM(J57:M57)</f>
        <v>8880.85</v>
      </c>
      <c r="O57" s="13">
        <f t="shared" si="0"/>
        <v>56137.35</v>
      </c>
    </row>
    <row r="58" spans="1:15" ht="46.5" customHeight="1" x14ac:dyDescent="0.25">
      <c r="A58" s="11">
        <v>35</v>
      </c>
      <c r="B58" s="26" t="s">
        <v>132</v>
      </c>
      <c r="C58" s="30" t="s">
        <v>38</v>
      </c>
      <c r="D58" s="30" t="s">
        <v>64</v>
      </c>
      <c r="E58" s="12" t="s">
        <v>667</v>
      </c>
      <c r="F58" s="3" t="s">
        <v>678</v>
      </c>
      <c r="G58" s="13">
        <v>10000</v>
      </c>
      <c r="H58" s="14">
        <v>0</v>
      </c>
      <c r="I58" s="13">
        <v>10000</v>
      </c>
      <c r="J58" s="13">
        <v>304</v>
      </c>
      <c r="K58" s="13">
        <v>287</v>
      </c>
      <c r="L58" s="13">
        <v>0</v>
      </c>
      <c r="M58" s="13">
        <v>25</v>
      </c>
      <c r="N58" s="13">
        <v>616</v>
      </c>
      <c r="O58" s="13">
        <f t="shared" si="0"/>
        <v>9384</v>
      </c>
    </row>
    <row r="59" spans="1:15" ht="46.5" customHeight="1" x14ac:dyDescent="0.25">
      <c r="A59" s="11">
        <v>36</v>
      </c>
      <c r="B59" s="26" t="s">
        <v>532</v>
      </c>
      <c r="C59" s="30" t="s">
        <v>38</v>
      </c>
      <c r="D59" s="30" t="s">
        <v>79</v>
      </c>
      <c r="E59" s="12" t="s">
        <v>667</v>
      </c>
      <c r="F59" s="3" t="s">
        <v>678</v>
      </c>
      <c r="G59" s="13">
        <v>15000</v>
      </c>
      <c r="H59" s="14">
        <v>0</v>
      </c>
      <c r="I59" s="13">
        <f>G59+H59</f>
        <v>15000</v>
      </c>
      <c r="J59" s="13">
        <v>456</v>
      </c>
      <c r="K59" s="13">
        <v>430.5</v>
      </c>
      <c r="L59" s="13">
        <v>0</v>
      </c>
      <c r="M59" s="13">
        <v>25</v>
      </c>
      <c r="N59" s="13">
        <f>SUM(J59:M59)</f>
        <v>911.5</v>
      </c>
      <c r="O59" s="13">
        <f t="shared" si="0"/>
        <v>14088.5</v>
      </c>
    </row>
    <row r="60" spans="1:15" ht="45" customHeight="1" x14ac:dyDescent="0.25">
      <c r="A60" s="11">
        <v>37</v>
      </c>
      <c r="B60" s="26" t="s">
        <v>320</v>
      </c>
      <c r="C60" s="30" t="s">
        <v>62</v>
      </c>
      <c r="D60" s="30" t="s">
        <v>79</v>
      </c>
      <c r="E60" s="12" t="s">
        <v>669</v>
      </c>
      <c r="F60" s="3" t="s">
        <v>678</v>
      </c>
      <c r="G60" s="13">
        <v>31830.5</v>
      </c>
      <c r="H60" s="14">
        <v>0</v>
      </c>
      <c r="I60" s="13">
        <v>31830.5</v>
      </c>
      <c r="J60" s="13">
        <v>967.65</v>
      </c>
      <c r="K60" s="13">
        <v>913.54</v>
      </c>
      <c r="L60" s="13">
        <v>0</v>
      </c>
      <c r="M60" s="13">
        <v>5067.37</v>
      </c>
      <c r="N60" s="13">
        <f>SUM(J60:M60)</f>
        <v>6948.5599999999995</v>
      </c>
      <c r="O60" s="13">
        <f t="shared" si="0"/>
        <v>24881.940000000002</v>
      </c>
    </row>
    <row r="61" spans="1:15" ht="45" customHeight="1" x14ac:dyDescent="0.25">
      <c r="A61" s="11">
        <v>38</v>
      </c>
      <c r="B61" s="38" t="s">
        <v>911</v>
      </c>
      <c r="C61" s="33" t="s">
        <v>729</v>
      </c>
      <c r="D61" s="33" t="s">
        <v>874</v>
      </c>
      <c r="E61" s="12" t="s">
        <v>669</v>
      </c>
      <c r="F61" s="3" t="s">
        <v>678</v>
      </c>
      <c r="G61" s="13">
        <v>39571.35</v>
      </c>
      <c r="H61" s="14">
        <v>0</v>
      </c>
      <c r="I61" s="13">
        <f>G61+H61</f>
        <v>39571.35</v>
      </c>
      <c r="J61" s="13">
        <v>1202.97</v>
      </c>
      <c r="K61" s="13">
        <v>1135.7</v>
      </c>
      <c r="L61" s="13">
        <v>382.15</v>
      </c>
      <c r="M61" s="13">
        <v>25</v>
      </c>
      <c r="N61" s="13">
        <f>SUM(J61:M61)</f>
        <v>2745.82</v>
      </c>
      <c r="O61" s="13">
        <f t="shared" si="0"/>
        <v>36825.53</v>
      </c>
    </row>
    <row r="62" spans="1:15" ht="45" customHeight="1" x14ac:dyDescent="0.25">
      <c r="A62" s="11">
        <v>39</v>
      </c>
      <c r="B62" s="26" t="s">
        <v>1104</v>
      </c>
      <c r="C62" s="62" t="s">
        <v>925</v>
      </c>
      <c r="D62" s="62" t="s">
        <v>1105</v>
      </c>
      <c r="E62" s="12" t="s">
        <v>667</v>
      </c>
      <c r="F62" s="3" t="s">
        <v>678</v>
      </c>
      <c r="G62" s="13">
        <v>15000</v>
      </c>
      <c r="H62" s="14">
        <v>0</v>
      </c>
      <c r="I62" s="13"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si="0"/>
        <v>14088.5</v>
      </c>
    </row>
    <row r="63" spans="1:15" ht="45" customHeight="1" x14ac:dyDescent="0.25">
      <c r="A63" s="11">
        <v>40</v>
      </c>
      <c r="B63" s="38" t="s">
        <v>914</v>
      </c>
      <c r="C63" s="33" t="s">
        <v>928</v>
      </c>
      <c r="D63" s="33" t="s">
        <v>874</v>
      </c>
      <c r="E63" s="12" t="s">
        <v>669</v>
      </c>
      <c r="F63" s="3" t="s">
        <v>678</v>
      </c>
      <c r="G63" s="13">
        <v>15000</v>
      </c>
      <c r="H63" s="14">
        <v>0</v>
      </c>
      <c r="I63" s="13">
        <f>G63+H63</f>
        <v>15000</v>
      </c>
      <c r="J63" s="13">
        <v>456</v>
      </c>
      <c r="K63" s="13">
        <v>430.5</v>
      </c>
      <c r="L63" s="13">
        <v>0</v>
      </c>
      <c r="M63" s="13">
        <v>25</v>
      </c>
      <c r="N63" s="13">
        <f>SUM(J63:M63)</f>
        <v>911.5</v>
      </c>
      <c r="O63" s="13">
        <f t="shared" si="0"/>
        <v>14088.5</v>
      </c>
    </row>
    <row r="64" spans="1:15" ht="45" customHeight="1" x14ac:dyDescent="0.25">
      <c r="A64" s="11">
        <v>41</v>
      </c>
      <c r="B64" s="47" t="s">
        <v>1009</v>
      </c>
      <c r="C64" s="29" t="s">
        <v>38</v>
      </c>
      <c r="D64" s="29" t="s">
        <v>1008</v>
      </c>
      <c r="E64" s="12" t="s">
        <v>667</v>
      </c>
      <c r="F64" s="3" t="s">
        <v>678</v>
      </c>
      <c r="G64" s="13">
        <v>15000</v>
      </c>
      <c r="H64" s="14">
        <v>0</v>
      </c>
      <c r="I64" s="13">
        <f>G64+H64</f>
        <v>15000</v>
      </c>
      <c r="J64" s="13">
        <v>456</v>
      </c>
      <c r="K64" s="13">
        <v>430.5</v>
      </c>
      <c r="L64" s="13">
        <v>0</v>
      </c>
      <c r="M64" s="13">
        <v>25</v>
      </c>
      <c r="N64" s="13">
        <f>SUM(J64:M64)</f>
        <v>911.5</v>
      </c>
      <c r="O64" s="13">
        <f t="shared" si="0"/>
        <v>14088.5</v>
      </c>
    </row>
    <row r="65" spans="1:15" ht="45" customHeight="1" x14ac:dyDescent="0.25">
      <c r="A65" s="11">
        <v>42</v>
      </c>
      <c r="B65" s="26" t="s">
        <v>189</v>
      </c>
      <c r="C65" s="30" t="s">
        <v>190</v>
      </c>
      <c r="D65" s="30" t="s">
        <v>79</v>
      </c>
      <c r="E65" s="12" t="s">
        <v>667</v>
      </c>
      <c r="F65" s="3" t="s">
        <v>678</v>
      </c>
      <c r="G65" s="13">
        <v>10000</v>
      </c>
      <c r="H65" s="14">
        <v>0</v>
      </c>
      <c r="I65" s="13">
        <v>10000</v>
      </c>
      <c r="J65" s="13">
        <v>304</v>
      </c>
      <c r="K65" s="13">
        <v>287</v>
      </c>
      <c r="L65" s="13">
        <v>0</v>
      </c>
      <c r="M65" s="13">
        <v>25</v>
      </c>
      <c r="N65" s="13">
        <v>616</v>
      </c>
      <c r="O65" s="13">
        <f t="shared" si="0"/>
        <v>9384</v>
      </c>
    </row>
    <row r="66" spans="1:15" ht="45" customHeight="1" x14ac:dyDescent="0.25">
      <c r="A66" s="11">
        <v>43</v>
      </c>
      <c r="B66" s="26" t="s">
        <v>615</v>
      </c>
      <c r="C66" s="30" t="s">
        <v>88</v>
      </c>
      <c r="D66" s="30" t="s">
        <v>79</v>
      </c>
      <c r="E66" s="12" t="s">
        <v>667</v>
      </c>
      <c r="F66" s="3" t="s">
        <v>678</v>
      </c>
      <c r="G66" s="13">
        <v>10000</v>
      </c>
      <c r="H66" s="14">
        <v>0</v>
      </c>
      <c r="I66" s="13">
        <v>10000</v>
      </c>
      <c r="J66" s="13">
        <v>304</v>
      </c>
      <c r="K66" s="13">
        <v>287</v>
      </c>
      <c r="L66" s="13">
        <v>0</v>
      </c>
      <c r="M66" s="13">
        <v>25</v>
      </c>
      <c r="N66" s="13">
        <v>616</v>
      </c>
      <c r="O66" s="13">
        <f t="shared" si="0"/>
        <v>9384</v>
      </c>
    </row>
    <row r="67" spans="1:15" ht="45" customHeight="1" x14ac:dyDescent="0.25">
      <c r="A67" s="11">
        <v>44</v>
      </c>
      <c r="B67" s="26" t="s">
        <v>429</v>
      </c>
      <c r="C67" s="12" t="s">
        <v>62</v>
      </c>
      <c r="D67" s="30" t="s">
        <v>79</v>
      </c>
      <c r="E67" s="12" t="s">
        <v>669</v>
      </c>
      <c r="F67" s="3" t="s">
        <v>678</v>
      </c>
      <c r="G67" s="13">
        <v>31830.5</v>
      </c>
      <c r="H67" s="14">
        <v>0</v>
      </c>
      <c r="I67" s="13">
        <v>31830.5</v>
      </c>
      <c r="J67" s="13">
        <v>967.65</v>
      </c>
      <c r="K67" s="13">
        <v>913.54</v>
      </c>
      <c r="L67" s="13">
        <v>0</v>
      </c>
      <c r="M67" s="13">
        <v>25</v>
      </c>
      <c r="N67" s="13">
        <v>1906.19</v>
      </c>
      <c r="O67" s="13">
        <f t="shared" si="0"/>
        <v>29924.31</v>
      </c>
    </row>
    <row r="68" spans="1:15" ht="45" customHeight="1" x14ac:dyDescent="0.25">
      <c r="A68" s="11">
        <v>45</v>
      </c>
      <c r="B68" s="36" t="s">
        <v>962</v>
      </c>
      <c r="C68" s="35" t="s">
        <v>948</v>
      </c>
      <c r="D68" s="33" t="s">
        <v>949</v>
      </c>
      <c r="E68" s="12" t="s">
        <v>669</v>
      </c>
      <c r="F68" s="3" t="s">
        <v>678</v>
      </c>
      <c r="G68" s="13">
        <v>69663.100000000006</v>
      </c>
      <c r="H68" s="14">
        <v>0</v>
      </c>
      <c r="I68" s="13">
        <f>G68+H68</f>
        <v>69663.100000000006</v>
      </c>
      <c r="J68" s="13">
        <v>2117.7600000000002</v>
      </c>
      <c r="K68" s="13">
        <v>1999.33</v>
      </c>
      <c r="L68" s="13">
        <v>5305.08</v>
      </c>
      <c r="M68" s="13">
        <v>25</v>
      </c>
      <c r="N68" s="13">
        <f>SUM(J68:M68)</f>
        <v>9447.17</v>
      </c>
      <c r="O68" s="13">
        <f t="shared" si="0"/>
        <v>60215.930000000008</v>
      </c>
    </row>
    <row r="69" spans="1:15" ht="45" customHeight="1" x14ac:dyDescent="0.25">
      <c r="A69" s="11">
        <v>46</v>
      </c>
      <c r="B69" s="38" t="s">
        <v>969</v>
      </c>
      <c r="C69" s="33" t="s">
        <v>926</v>
      </c>
      <c r="D69" s="33" t="s">
        <v>949</v>
      </c>
      <c r="E69" s="12" t="s">
        <v>669</v>
      </c>
      <c r="F69" s="3" t="s">
        <v>678</v>
      </c>
      <c r="G69" s="13">
        <v>31830.5</v>
      </c>
      <c r="H69" s="14">
        <v>0</v>
      </c>
      <c r="I69" s="13">
        <f>G69+H69</f>
        <v>31830.5</v>
      </c>
      <c r="J69" s="13">
        <v>967.65</v>
      </c>
      <c r="K69" s="13">
        <v>913.54</v>
      </c>
      <c r="L69" s="13">
        <v>0</v>
      </c>
      <c r="M69" s="13">
        <v>25</v>
      </c>
      <c r="N69" s="13">
        <f>SUM(J69:M69)</f>
        <v>1906.19</v>
      </c>
      <c r="O69" s="13">
        <f t="shared" si="0"/>
        <v>29924.31</v>
      </c>
    </row>
    <row r="70" spans="1:15" ht="45" customHeight="1" x14ac:dyDescent="0.25">
      <c r="A70" s="11">
        <v>47</v>
      </c>
      <c r="B70" s="26" t="s">
        <v>800</v>
      </c>
      <c r="C70" s="30" t="s">
        <v>700</v>
      </c>
      <c r="D70" s="30" t="s">
        <v>810</v>
      </c>
      <c r="E70" s="12" t="s">
        <v>669</v>
      </c>
      <c r="F70" s="3" t="s">
        <v>678</v>
      </c>
      <c r="G70" s="13">
        <v>27000</v>
      </c>
      <c r="H70" s="14">
        <v>0</v>
      </c>
      <c r="I70" s="13">
        <f>SUM(G70:H70)</f>
        <v>27000</v>
      </c>
      <c r="J70" s="13">
        <v>820.8</v>
      </c>
      <c r="K70" s="13">
        <v>774.9</v>
      </c>
      <c r="L70" s="13">
        <v>0</v>
      </c>
      <c r="M70" s="13">
        <v>25</v>
      </c>
      <c r="N70" s="13">
        <f>SUM(J70:M70)</f>
        <v>1620.6999999999998</v>
      </c>
      <c r="O70" s="13">
        <f t="shared" si="0"/>
        <v>25379.3</v>
      </c>
    </row>
    <row r="71" spans="1:15" ht="45" customHeight="1" x14ac:dyDescent="0.25">
      <c r="A71" s="11">
        <v>48</v>
      </c>
      <c r="B71" s="26" t="s">
        <v>443</v>
      </c>
      <c r="C71" s="30" t="s">
        <v>88</v>
      </c>
      <c r="D71" s="30" t="s">
        <v>79</v>
      </c>
      <c r="E71" s="12" t="s">
        <v>667</v>
      </c>
      <c r="F71" s="3" t="s">
        <v>678</v>
      </c>
      <c r="G71" s="13">
        <v>10000</v>
      </c>
      <c r="H71" s="14">
        <v>0</v>
      </c>
      <c r="I71" s="13">
        <v>10000</v>
      </c>
      <c r="J71" s="13">
        <v>304</v>
      </c>
      <c r="K71" s="13">
        <v>287</v>
      </c>
      <c r="L71" s="13">
        <v>0</v>
      </c>
      <c r="M71" s="13">
        <v>25</v>
      </c>
      <c r="N71" s="13">
        <v>616</v>
      </c>
      <c r="O71" s="13">
        <f t="shared" si="0"/>
        <v>9384</v>
      </c>
    </row>
    <row r="72" spans="1:15" ht="45" customHeight="1" x14ac:dyDescent="0.25">
      <c r="A72" s="11">
        <v>49</v>
      </c>
      <c r="B72" s="26" t="s">
        <v>113</v>
      </c>
      <c r="C72" s="12" t="s">
        <v>88</v>
      </c>
      <c r="D72" s="12" t="s">
        <v>64</v>
      </c>
      <c r="E72" s="12" t="s">
        <v>667</v>
      </c>
      <c r="F72" s="3" t="s">
        <v>678</v>
      </c>
      <c r="G72" s="13">
        <v>20000</v>
      </c>
      <c r="H72" s="14">
        <v>0</v>
      </c>
      <c r="I72" s="13">
        <f>G72+H72</f>
        <v>20000</v>
      </c>
      <c r="J72" s="13">
        <v>608</v>
      </c>
      <c r="K72" s="13">
        <v>574</v>
      </c>
      <c r="L72" s="13">
        <v>0</v>
      </c>
      <c r="M72" s="13">
        <v>25</v>
      </c>
      <c r="N72" s="13">
        <f>SUM(J72:M72)</f>
        <v>1207</v>
      </c>
      <c r="O72" s="13">
        <f t="shared" si="0"/>
        <v>18793</v>
      </c>
    </row>
    <row r="73" spans="1:15" ht="45" customHeight="1" x14ac:dyDescent="0.25">
      <c r="A73" s="11">
        <v>50</v>
      </c>
      <c r="B73" s="26" t="s">
        <v>380</v>
      </c>
      <c r="C73" s="30" t="s">
        <v>88</v>
      </c>
      <c r="D73" s="30" t="s">
        <v>79</v>
      </c>
      <c r="E73" s="12" t="s">
        <v>667</v>
      </c>
      <c r="F73" s="3" t="s">
        <v>678</v>
      </c>
      <c r="G73" s="13">
        <v>11000</v>
      </c>
      <c r="H73" s="14">
        <v>0</v>
      </c>
      <c r="I73" s="13">
        <v>11000</v>
      </c>
      <c r="J73" s="13">
        <v>334.4</v>
      </c>
      <c r="K73" s="13">
        <v>315.7</v>
      </c>
      <c r="L73" s="13">
        <v>0</v>
      </c>
      <c r="M73" s="13">
        <v>25</v>
      </c>
      <c r="N73" s="13">
        <v>675.1</v>
      </c>
      <c r="O73" s="13">
        <f t="shared" si="0"/>
        <v>10324.9</v>
      </c>
    </row>
    <row r="74" spans="1:15" ht="45" customHeight="1" x14ac:dyDescent="0.25">
      <c r="A74" s="11">
        <v>51</v>
      </c>
      <c r="B74" s="26" t="s">
        <v>205</v>
      </c>
      <c r="C74" s="30" t="s">
        <v>74</v>
      </c>
      <c r="D74" s="30" t="s">
        <v>79</v>
      </c>
      <c r="E74" s="12" t="s">
        <v>669</v>
      </c>
      <c r="F74" s="3" t="s">
        <v>678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6050</v>
      </c>
      <c r="N74" s="13">
        <f>SUM(J74:M74)</f>
        <v>9102.32</v>
      </c>
      <c r="O74" s="13">
        <f t="shared" si="0"/>
        <v>32124.58</v>
      </c>
    </row>
    <row r="75" spans="1:15" ht="45" customHeight="1" x14ac:dyDescent="0.25">
      <c r="A75" s="11">
        <v>52</v>
      </c>
      <c r="B75" s="47" t="s">
        <v>1010</v>
      </c>
      <c r="C75" s="29" t="s">
        <v>38</v>
      </c>
      <c r="D75" s="29" t="s">
        <v>1008</v>
      </c>
      <c r="E75" s="12" t="s">
        <v>667</v>
      </c>
      <c r="F75" s="3" t="s">
        <v>678</v>
      </c>
      <c r="G75" s="13">
        <v>15000</v>
      </c>
      <c r="H75" s="14">
        <v>0</v>
      </c>
      <c r="I75" s="13">
        <f>G75+H75</f>
        <v>15000</v>
      </c>
      <c r="J75" s="13">
        <v>456</v>
      </c>
      <c r="K75" s="13">
        <v>430.5</v>
      </c>
      <c r="L75" s="13">
        <v>0</v>
      </c>
      <c r="M75" s="13">
        <v>25</v>
      </c>
      <c r="N75" s="13">
        <f>SUM(J75:M75)</f>
        <v>911.5</v>
      </c>
      <c r="O75" s="13">
        <f t="shared" si="0"/>
        <v>14088.5</v>
      </c>
    </row>
    <row r="76" spans="1:15" ht="45" customHeight="1" x14ac:dyDescent="0.25">
      <c r="A76" s="11">
        <v>53</v>
      </c>
      <c r="B76" s="26" t="s">
        <v>312</v>
      </c>
      <c r="C76" s="30" t="s">
        <v>313</v>
      </c>
      <c r="D76" s="30" t="s">
        <v>79</v>
      </c>
      <c r="E76" s="12" t="s">
        <v>669</v>
      </c>
      <c r="F76" s="3" t="s">
        <v>678</v>
      </c>
      <c r="G76" s="13">
        <v>10000</v>
      </c>
      <c r="H76" s="14">
        <v>0</v>
      </c>
      <c r="I76" s="13">
        <v>10000</v>
      </c>
      <c r="J76" s="13">
        <v>304</v>
      </c>
      <c r="K76" s="13">
        <v>287</v>
      </c>
      <c r="L76" s="13">
        <v>0</v>
      </c>
      <c r="M76" s="13">
        <v>25</v>
      </c>
      <c r="N76" s="13">
        <v>616</v>
      </c>
      <c r="O76" s="13">
        <f t="shared" si="0"/>
        <v>9384</v>
      </c>
    </row>
    <row r="77" spans="1:15" ht="45" customHeight="1" x14ac:dyDescent="0.25">
      <c r="A77" s="11">
        <v>54</v>
      </c>
      <c r="B77" s="26" t="s">
        <v>594</v>
      </c>
      <c r="C77" s="30" t="s">
        <v>38</v>
      </c>
      <c r="D77" s="30" t="s">
        <v>79</v>
      </c>
      <c r="E77" s="12" t="s">
        <v>667</v>
      </c>
      <c r="F77" s="3" t="s">
        <v>678</v>
      </c>
      <c r="G77" s="13">
        <v>10000</v>
      </c>
      <c r="H77" s="14">
        <v>0</v>
      </c>
      <c r="I77" s="13">
        <v>10000</v>
      </c>
      <c r="J77" s="13">
        <v>304</v>
      </c>
      <c r="K77" s="13">
        <v>287</v>
      </c>
      <c r="L77" s="13">
        <v>0</v>
      </c>
      <c r="M77" s="13">
        <v>25</v>
      </c>
      <c r="N77" s="13">
        <v>616</v>
      </c>
      <c r="O77" s="13">
        <f t="shared" si="0"/>
        <v>9384</v>
      </c>
    </row>
    <row r="78" spans="1:15" ht="45" customHeight="1" x14ac:dyDescent="0.25">
      <c r="A78" s="11">
        <v>55</v>
      </c>
      <c r="B78" s="26" t="s">
        <v>73</v>
      </c>
      <c r="C78" s="30" t="s">
        <v>74</v>
      </c>
      <c r="D78" s="30" t="s">
        <v>64</v>
      </c>
      <c r="E78" s="12" t="s">
        <v>669</v>
      </c>
      <c r="F78" s="3" t="s">
        <v>678</v>
      </c>
      <c r="G78" s="13">
        <v>41226.9</v>
      </c>
      <c r="H78" s="14">
        <v>0</v>
      </c>
      <c r="I78" s="13">
        <v>41226.9</v>
      </c>
      <c r="J78" s="13">
        <v>1253.3</v>
      </c>
      <c r="K78" s="13">
        <v>1183.21</v>
      </c>
      <c r="L78" s="13">
        <v>615.80999999999995</v>
      </c>
      <c r="M78" s="13">
        <v>7133.82</v>
      </c>
      <c r="N78" s="13">
        <f t="shared" ref="N78:N83" si="1">SUM(J78:M78)</f>
        <v>10186.14</v>
      </c>
      <c r="O78" s="13">
        <f t="shared" si="0"/>
        <v>31040.760000000002</v>
      </c>
    </row>
    <row r="79" spans="1:15" ht="45" customHeight="1" x14ac:dyDescent="0.25">
      <c r="A79" s="11">
        <v>56</v>
      </c>
      <c r="B79" s="26" t="s">
        <v>9</v>
      </c>
      <c r="C79" s="30" t="s">
        <v>1184</v>
      </c>
      <c r="D79" s="30" t="s">
        <v>636</v>
      </c>
      <c r="E79" s="12" t="s">
        <v>666</v>
      </c>
      <c r="F79" s="3" t="s">
        <v>678</v>
      </c>
      <c r="G79" s="13">
        <v>160000</v>
      </c>
      <c r="H79" s="14">
        <v>0</v>
      </c>
      <c r="I79" s="13">
        <f>G79+H79</f>
        <v>160000</v>
      </c>
      <c r="J79" s="13">
        <v>4864</v>
      </c>
      <c r="K79" s="13">
        <v>4592</v>
      </c>
      <c r="L79" s="13">
        <v>26218.87</v>
      </c>
      <c r="M79" s="13">
        <v>25</v>
      </c>
      <c r="N79" s="13">
        <f t="shared" si="1"/>
        <v>35699.869999999995</v>
      </c>
      <c r="O79" s="13">
        <f t="shared" si="0"/>
        <v>124300.13</v>
      </c>
    </row>
    <row r="80" spans="1:15" ht="45" customHeight="1" x14ac:dyDescent="0.25">
      <c r="A80" s="11">
        <v>57</v>
      </c>
      <c r="B80" s="26" t="s">
        <v>783</v>
      </c>
      <c r="C80" s="30" t="s">
        <v>38</v>
      </c>
      <c r="D80" s="30" t="s">
        <v>806</v>
      </c>
      <c r="E80" s="12" t="s">
        <v>667</v>
      </c>
      <c r="F80" s="3" t="s">
        <v>678</v>
      </c>
      <c r="G80" s="13">
        <v>15000</v>
      </c>
      <c r="H80" s="14">
        <v>0</v>
      </c>
      <c r="I80" s="13">
        <f>SUM(G80:H80)</f>
        <v>15000</v>
      </c>
      <c r="J80" s="13">
        <v>456</v>
      </c>
      <c r="K80" s="13">
        <v>430.5</v>
      </c>
      <c r="L80" s="13">
        <v>0</v>
      </c>
      <c r="M80" s="13">
        <v>25</v>
      </c>
      <c r="N80" s="13">
        <f t="shared" si="1"/>
        <v>911.5</v>
      </c>
      <c r="O80" s="13">
        <f t="shared" si="0"/>
        <v>14088.5</v>
      </c>
    </row>
    <row r="81" spans="1:15" ht="45" customHeight="1" x14ac:dyDescent="0.25">
      <c r="A81" s="11">
        <v>58</v>
      </c>
      <c r="B81" s="47" t="s">
        <v>1054</v>
      </c>
      <c r="C81" s="29" t="s">
        <v>926</v>
      </c>
      <c r="D81" s="29" t="s">
        <v>1055</v>
      </c>
      <c r="E81" s="12" t="s">
        <v>669</v>
      </c>
      <c r="F81" s="3" t="s">
        <v>678</v>
      </c>
      <c r="G81" s="13">
        <v>31830</v>
      </c>
      <c r="H81" s="14">
        <v>0</v>
      </c>
      <c r="I81" s="13">
        <v>31830</v>
      </c>
      <c r="J81" s="13">
        <v>967.63</v>
      </c>
      <c r="K81" s="13">
        <v>913.52</v>
      </c>
      <c r="L81" s="13">
        <v>0</v>
      </c>
      <c r="M81" s="13">
        <v>25</v>
      </c>
      <c r="N81" s="13">
        <f t="shared" si="1"/>
        <v>1906.15</v>
      </c>
      <c r="O81" s="13">
        <f t="shared" si="0"/>
        <v>29923.85</v>
      </c>
    </row>
    <row r="82" spans="1:15" ht="45" customHeight="1" x14ac:dyDescent="0.25">
      <c r="A82" s="11">
        <v>59</v>
      </c>
      <c r="B82" s="26" t="s">
        <v>400</v>
      </c>
      <c r="C82" s="30" t="s">
        <v>62</v>
      </c>
      <c r="D82" s="30" t="s">
        <v>64</v>
      </c>
      <c r="E82" s="12" t="s">
        <v>669</v>
      </c>
      <c r="F82" s="3" t="s">
        <v>678</v>
      </c>
      <c r="G82" s="13">
        <v>31830.5</v>
      </c>
      <c r="H82" s="14">
        <v>0</v>
      </c>
      <c r="I82" s="13">
        <v>31830.5</v>
      </c>
      <c r="J82" s="13">
        <v>967.65</v>
      </c>
      <c r="K82" s="13">
        <v>913.54</v>
      </c>
      <c r="L82" s="13">
        <v>0</v>
      </c>
      <c r="M82" s="13">
        <v>1602.45</v>
      </c>
      <c r="N82" s="13">
        <f t="shared" si="1"/>
        <v>3483.6400000000003</v>
      </c>
      <c r="O82" s="13">
        <f t="shared" si="0"/>
        <v>28346.86</v>
      </c>
    </row>
    <row r="83" spans="1:15" ht="45" customHeight="1" x14ac:dyDescent="0.25">
      <c r="A83" s="11">
        <v>60</v>
      </c>
      <c r="B83" s="26" t="s">
        <v>416</v>
      </c>
      <c r="C83" s="30" t="s">
        <v>38</v>
      </c>
      <c r="D83" s="30" t="s">
        <v>79</v>
      </c>
      <c r="E83" s="12" t="s">
        <v>667</v>
      </c>
      <c r="F83" s="3" t="s">
        <v>678</v>
      </c>
      <c r="G83" s="13">
        <v>10000</v>
      </c>
      <c r="H83" s="14">
        <v>0</v>
      </c>
      <c r="I83" s="13">
        <v>10000</v>
      </c>
      <c r="J83" s="13">
        <v>304</v>
      </c>
      <c r="K83" s="13">
        <v>287</v>
      </c>
      <c r="L83" s="13">
        <v>0</v>
      </c>
      <c r="M83" s="13">
        <v>1602.45</v>
      </c>
      <c r="N83" s="13">
        <f t="shared" si="1"/>
        <v>2193.4499999999998</v>
      </c>
      <c r="O83" s="13">
        <f t="shared" si="0"/>
        <v>7806.55</v>
      </c>
    </row>
    <row r="84" spans="1:15" ht="45" customHeight="1" x14ac:dyDescent="0.25">
      <c r="A84" s="11">
        <v>61</v>
      </c>
      <c r="B84" s="26" t="s">
        <v>258</v>
      </c>
      <c r="C84" s="30" t="s">
        <v>88</v>
      </c>
      <c r="D84" s="30" t="s">
        <v>64</v>
      </c>
      <c r="E84" s="12" t="s">
        <v>667</v>
      </c>
      <c r="F84" s="3" t="s">
        <v>678</v>
      </c>
      <c r="G84" s="13">
        <v>10000</v>
      </c>
      <c r="H84" s="14">
        <v>0</v>
      </c>
      <c r="I84" s="13">
        <v>10000</v>
      </c>
      <c r="J84" s="13">
        <v>304</v>
      </c>
      <c r="K84" s="13">
        <v>287</v>
      </c>
      <c r="L84" s="13">
        <v>0</v>
      </c>
      <c r="M84" s="13">
        <v>25</v>
      </c>
      <c r="N84" s="13">
        <v>616</v>
      </c>
      <c r="O84" s="13">
        <f t="shared" si="0"/>
        <v>9384</v>
      </c>
    </row>
    <row r="85" spans="1:15" ht="45" customHeight="1" x14ac:dyDescent="0.25">
      <c r="A85" s="11">
        <v>62</v>
      </c>
      <c r="B85" s="47" t="s">
        <v>1056</v>
      </c>
      <c r="C85" s="29" t="s">
        <v>38</v>
      </c>
      <c r="D85" s="29" t="s">
        <v>949</v>
      </c>
      <c r="E85" s="12" t="s">
        <v>667</v>
      </c>
      <c r="F85" s="3" t="s">
        <v>678</v>
      </c>
      <c r="G85" s="13">
        <v>15000</v>
      </c>
      <c r="H85" s="14">
        <v>0</v>
      </c>
      <c r="I85" s="13">
        <f>G85+H85</f>
        <v>15000</v>
      </c>
      <c r="J85" s="13">
        <v>456</v>
      </c>
      <c r="K85" s="13">
        <v>430.5</v>
      </c>
      <c r="L85" s="13">
        <v>0</v>
      </c>
      <c r="M85" s="13">
        <v>25</v>
      </c>
      <c r="N85" s="13">
        <f>SUM(J85:M85)</f>
        <v>911.5</v>
      </c>
      <c r="O85" s="13">
        <f t="shared" si="0"/>
        <v>14088.5</v>
      </c>
    </row>
    <row r="86" spans="1:15" ht="45" customHeight="1" x14ac:dyDescent="0.25">
      <c r="A86" s="11">
        <v>63</v>
      </c>
      <c r="B86" s="26" t="s">
        <v>524</v>
      </c>
      <c r="C86" s="30" t="s">
        <v>38</v>
      </c>
      <c r="D86" s="30" t="s">
        <v>79</v>
      </c>
      <c r="E86" s="12" t="s">
        <v>667</v>
      </c>
      <c r="F86" s="3" t="s">
        <v>678</v>
      </c>
      <c r="G86" s="13">
        <v>10000</v>
      </c>
      <c r="H86" s="14">
        <v>0</v>
      </c>
      <c r="I86" s="13">
        <v>10000</v>
      </c>
      <c r="J86" s="13">
        <v>304</v>
      </c>
      <c r="K86" s="13">
        <v>287</v>
      </c>
      <c r="L86" s="13">
        <v>0</v>
      </c>
      <c r="M86" s="13">
        <v>25</v>
      </c>
      <c r="N86" s="13">
        <v>616</v>
      </c>
      <c r="O86" s="13">
        <f t="shared" si="0"/>
        <v>9384</v>
      </c>
    </row>
    <row r="87" spans="1:15" ht="45" customHeight="1" x14ac:dyDescent="0.25">
      <c r="A87" s="11">
        <v>64</v>
      </c>
      <c r="B87" s="47" t="s">
        <v>1057</v>
      </c>
      <c r="C87" s="29" t="s">
        <v>725</v>
      </c>
      <c r="D87" s="59" t="s">
        <v>90</v>
      </c>
      <c r="E87" s="12" t="s">
        <v>669</v>
      </c>
      <c r="F87" s="3" t="s">
        <v>678</v>
      </c>
      <c r="G87" s="13">
        <v>20000</v>
      </c>
      <c r="H87" s="14">
        <v>0</v>
      </c>
      <c r="I87" s="13">
        <f>G87+H87</f>
        <v>20000</v>
      </c>
      <c r="J87" s="13">
        <v>608</v>
      </c>
      <c r="K87" s="13">
        <v>574</v>
      </c>
      <c r="L87" s="13">
        <v>0</v>
      </c>
      <c r="M87" s="13">
        <v>25</v>
      </c>
      <c r="N87" s="13">
        <f>SUM(J87:M87)</f>
        <v>1207</v>
      </c>
      <c r="O87" s="13">
        <f t="shared" si="0"/>
        <v>18793</v>
      </c>
    </row>
    <row r="88" spans="1:15" ht="45" customHeight="1" x14ac:dyDescent="0.25">
      <c r="A88" s="11">
        <v>65</v>
      </c>
      <c r="B88" s="26" t="s">
        <v>1106</v>
      </c>
      <c r="C88" s="64" t="s">
        <v>951</v>
      </c>
      <c r="D88" s="64" t="s">
        <v>1107</v>
      </c>
      <c r="E88" s="12" t="s">
        <v>667</v>
      </c>
      <c r="F88" s="3" t="s">
        <v>678</v>
      </c>
      <c r="G88" s="13">
        <v>15000</v>
      </c>
      <c r="H88" s="14">
        <v>0</v>
      </c>
      <c r="I88" s="13">
        <f>G88+H88</f>
        <v>15000</v>
      </c>
      <c r="J88" s="13">
        <v>456</v>
      </c>
      <c r="K88" s="13">
        <v>430.5</v>
      </c>
      <c r="L88" s="13">
        <v>0</v>
      </c>
      <c r="M88" s="13">
        <v>25</v>
      </c>
      <c r="N88" s="13">
        <f>SUM(J88:M88)</f>
        <v>911.5</v>
      </c>
      <c r="O88" s="13">
        <f t="shared" ref="O88:O151" si="2">I88-N88</f>
        <v>14088.5</v>
      </c>
    </row>
    <row r="89" spans="1:15" ht="45" customHeight="1" x14ac:dyDescent="0.25">
      <c r="A89" s="11">
        <v>66</v>
      </c>
      <c r="B89" s="47" t="s">
        <v>1011</v>
      </c>
      <c r="C89" s="29" t="s">
        <v>38</v>
      </c>
      <c r="D89" s="30" t="s">
        <v>21</v>
      </c>
      <c r="E89" s="12" t="s">
        <v>667</v>
      </c>
      <c r="F89" s="3" t="s">
        <v>678</v>
      </c>
      <c r="G89" s="13">
        <v>15000</v>
      </c>
      <c r="H89" s="14">
        <v>0</v>
      </c>
      <c r="I89" s="13">
        <f>G89+H89</f>
        <v>15000</v>
      </c>
      <c r="J89" s="13">
        <v>456</v>
      </c>
      <c r="K89" s="13">
        <v>430.5</v>
      </c>
      <c r="L89" s="13">
        <v>0</v>
      </c>
      <c r="M89" s="13">
        <v>25</v>
      </c>
      <c r="N89" s="13">
        <f>SUM(J89:M89)</f>
        <v>911.5</v>
      </c>
      <c r="O89" s="13">
        <f t="shared" si="2"/>
        <v>14088.5</v>
      </c>
    </row>
    <row r="90" spans="1:15" ht="45" customHeight="1" x14ac:dyDescent="0.25">
      <c r="A90" s="11">
        <v>67</v>
      </c>
      <c r="B90" s="26" t="s">
        <v>0</v>
      </c>
      <c r="C90" s="30" t="s">
        <v>1</v>
      </c>
      <c r="D90" s="30" t="s">
        <v>636</v>
      </c>
      <c r="E90" s="12" t="s">
        <v>666</v>
      </c>
      <c r="F90" s="3" t="s">
        <v>677</v>
      </c>
      <c r="G90" s="13">
        <v>80000</v>
      </c>
      <c r="H90" s="14">
        <v>0</v>
      </c>
      <c r="I90" s="13">
        <v>80000</v>
      </c>
      <c r="J90" s="13">
        <v>2432</v>
      </c>
      <c r="K90" s="13">
        <v>2296</v>
      </c>
      <c r="L90" s="13">
        <v>7400.87</v>
      </c>
      <c r="M90" s="13">
        <v>25</v>
      </c>
      <c r="N90" s="13">
        <v>12153.87</v>
      </c>
      <c r="O90" s="13">
        <f t="shared" si="2"/>
        <v>67846.13</v>
      </c>
    </row>
    <row r="91" spans="1:15" ht="45" customHeight="1" x14ac:dyDescent="0.25">
      <c r="A91" s="11">
        <v>68</v>
      </c>
      <c r="B91" s="38" t="s">
        <v>970</v>
      </c>
      <c r="C91" s="33" t="s">
        <v>926</v>
      </c>
      <c r="D91" s="33" t="s">
        <v>949</v>
      </c>
      <c r="E91" s="12" t="s">
        <v>669</v>
      </c>
      <c r="F91" s="3" t="s">
        <v>678</v>
      </c>
      <c r="G91" s="13">
        <v>31830.5</v>
      </c>
      <c r="H91" s="14">
        <v>0</v>
      </c>
      <c r="I91" s="13">
        <f>G91+H91</f>
        <v>31830.5</v>
      </c>
      <c r="J91" s="13">
        <v>967.65</v>
      </c>
      <c r="K91" s="13">
        <v>913.54</v>
      </c>
      <c r="L91" s="13">
        <v>0</v>
      </c>
      <c r="M91" s="13">
        <v>1525</v>
      </c>
      <c r="N91" s="13">
        <f>SUM(J91:M91)</f>
        <v>3406.19</v>
      </c>
      <c r="O91" s="13">
        <f t="shared" si="2"/>
        <v>28424.31</v>
      </c>
    </row>
    <row r="92" spans="1:15" ht="45" customHeight="1" x14ac:dyDescent="0.25">
      <c r="A92" s="11">
        <v>69</v>
      </c>
      <c r="B92" s="26" t="s">
        <v>477</v>
      </c>
      <c r="C92" s="30" t="s">
        <v>38</v>
      </c>
      <c r="D92" s="30" t="s">
        <v>64</v>
      </c>
      <c r="E92" s="12" t="s">
        <v>667</v>
      </c>
      <c r="F92" s="3" t="s">
        <v>678</v>
      </c>
      <c r="G92" s="13">
        <v>10000</v>
      </c>
      <c r="H92" s="14">
        <v>0</v>
      </c>
      <c r="I92" s="13">
        <v>10000</v>
      </c>
      <c r="J92" s="13">
        <v>304</v>
      </c>
      <c r="K92" s="13">
        <v>287</v>
      </c>
      <c r="L92" s="13">
        <v>0</v>
      </c>
      <c r="M92" s="13">
        <v>25</v>
      </c>
      <c r="N92" s="13">
        <v>616</v>
      </c>
      <c r="O92" s="13">
        <f t="shared" si="2"/>
        <v>9384</v>
      </c>
    </row>
    <row r="93" spans="1:15" ht="45" customHeight="1" x14ac:dyDescent="0.25">
      <c r="A93" s="11">
        <v>70</v>
      </c>
      <c r="B93" s="26" t="s">
        <v>705</v>
      </c>
      <c r="C93" s="30" t="s">
        <v>708</v>
      </c>
      <c r="D93" s="30" t="s">
        <v>64</v>
      </c>
      <c r="E93" s="12" t="s">
        <v>667</v>
      </c>
      <c r="F93" s="3" t="s">
        <v>678</v>
      </c>
      <c r="G93" s="13">
        <v>16500</v>
      </c>
      <c r="H93" s="14">
        <v>0</v>
      </c>
      <c r="I93" s="13">
        <f>G93+H93</f>
        <v>16500</v>
      </c>
      <c r="J93" s="13">
        <v>501.6</v>
      </c>
      <c r="K93" s="13">
        <v>473.55</v>
      </c>
      <c r="L93" s="13">
        <v>0</v>
      </c>
      <c r="M93" s="13">
        <v>25</v>
      </c>
      <c r="N93" s="13">
        <f>J93+K93+L93+M93</f>
        <v>1000.1500000000001</v>
      </c>
      <c r="O93" s="13">
        <f t="shared" si="2"/>
        <v>15499.85</v>
      </c>
    </row>
    <row r="94" spans="1:15" ht="45" customHeight="1" x14ac:dyDescent="0.25">
      <c r="A94" s="11">
        <v>71</v>
      </c>
      <c r="B94" s="26" t="s">
        <v>626</v>
      </c>
      <c r="C94" s="30" t="s">
        <v>60</v>
      </c>
      <c r="D94" s="30" t="s">
        <v>64</v>
      </c>
      <c r="E94" s="12" t="s">
        <v>669</v>
      </c>
      <c r="F94" s="3" t="s">
        <v>678</v>
      </c>
      <c r="G94" s="13">
        <v>18000</v>
      </c>
      <c r="H94" s="14">
        <v>0</v>
      </c>
      <c r="I94" s="13">
        <v>18000</v>
      </c>
      <c r="J94" s="13">
        <v>547.20000000000005</v>
      </c>
      <c r="K94" s="13">
        <v>516.6</v>
      </c>
      <c r="L94" s="13">
        <v>0</v>
      </c>
      <c r="M94" s="13">
        <v>25</v>
      </c>
      <c r="N94" s="13">
        <v>1088.8</v>
      </c>
      <c r="O94" s="13">
        <f t="shared" si="2"/>
        <v>16911.2</v>
      </c>
    </row>
    <row r="95" spans="1:15" ht="45" customHeight="1" x14ac:dyDescent="0.25">
      <c r="A95" s="11">
        <v>72</v>
      </c>
      <c r="B95" s="26" t="s">
        <v>751</v>
      </c>
      <c r="C95" s="12" t="s">
        <v>764</v>
      </c>
      <c r="D95" s="12" t="s">
        <v>765</v>
      </c>
      <c r="E95" s="12" t="s">
        <v>669</v>
      </c>
      <c r="F95" s="3" t="s">
        <v>678</v>
      </c>
      <c r="G95" s="13">
        <v>77500</v>
      </c>
      <c r="H95" s="14">
        <v>0</v>
      </c>
      <c r="I95" s="13">
        <f>G95+H95</f>
        <v>77500</v>
      </c>
      <c r="J95" s="13">
        <v>2356</v>
      </c>
      <c r="K95" s="13">
        <v>2224.25</v>
      </c>
      <c r="L95" s="13">
        <v>6812.81</v>
      </c>
      <c r="M95" s="13">
        <v>4025</v>
      </c>
      <c r="N95" s="13">
        <f>SUM(J95:M95)</f>
        <v>15418.060000000001</v>
      </c>
      <c r="O95" s="13">
        <f t="shared" si="2"/>
        <v>62081.94</v>
      </c>
    </row>
    <row r="96" spans="1:15" ht="45" customHeight="1" x14ac:dyDescent="0.25">
      <c r="A96" s="11">
        <v>73</v>
      </c>
      <c r="B96" s="36" t="s">
        <v>954</v>
      </c>
      <c r="C96" s="35" t="s">
        <v>728</v>
      </c>
      <c r="D96" s="33" t="s">
        <v>959</v>
      </c>
      <c r="E96" s="12" t="s">
        <v>669</v>
      </c>
      <c r="F96" s="3" t="s">
        <v>678</v>
      </c>
      <c r="G96" s="13">
        <v>27000</v>
      </c>
      <c r="H96" s="14">
        <v>0</v>
      </c>
      <c r="I96" s="13">
        <f>G96+H96</f>
        <v>27000</v>
      </c>
      <c r="J96" s="13">
        <v>820.8</v>
      </c>
      <c r="K96" s="13">
        <v>774.9</v>
      </c>
      <c r="L96" s="13">
        <v>0</v>
      </c>
      <c r="M96" s="13">
        <v>1602.45</v>
      </c>
      <c r="N96" s="13">
        <f>SUM(J96:M96)</f>
        <v>3198.1499999999996</v>
      </c>
      <c r="O96" s="13">
        <f t="shared" si="2"/>
        <v>23801.85</v>
      </c>
    </row>
    <row r="97" spans="1:15" ht="45" customHeight="1" x14ac:dyDescent="0.25">
      <c r="A97" s="11">
        <v>74</v>
      </c>
      <c r="B97" s="47" t="s">
        <v>1012</v>
      </c>
      <c r="C97" s="29" t="s">
        <v>74</v>
      </c>
      <c r="D97" s="29" t="s">
        <v>1008</v>
      </c>
      <c r="E97" s="12" t="s">
        <v>669</v>
      </c>
      <c r="F97" s="3" t="s">
        <v>678</v>
      </c>
      <c r="G97" s="13">
        <v>41226.5</v>
      </c>
      <c r="H97" s="14">
        <v>0</v>
      </c>
      <c r="I97" s="13">
        <f>G97+H97</f>
        <v>41226.5</v>
      </c>
      <c r="J97" s="13">
        <v>1253.29</v>
      </c>
      <c r="K97" s="13">
        <v>1183.2</v>
      </c>
      <c r="L97" s="13">
        <v>615.75</v>
      </c>
      <c r="M97" s="13">
        <v>25</v>
      </c>
      <c r="N97" s="13">
        <f>SUM(J97:M97)</f>
        <v>3077.24</v>
      </c>
      <c r="O97" s="13">
        <f t="shared" si="2"/>
        <v>38149.26</v>
      </c>
    </row>
    <row r="98" spans="1:15" ht="45" customHeight="1" x14ac:dyDescent="0.25">
      <c r="A98" s="11">
        <v>75</v>
      </c>
      <c r="B98" s="26" t="s">
        <v>752</v>
      </c>
      <c r="C98" s="30" t="s">
        <v>71</v>
      </c>
      <c r="D98" s="30" t="s">
        <v>90</v>
      </c>
      <c r="E98" s="12" t="s">
        <v>669</v>
      </c>
      <c r="F98" s="3" t="s">
        <v>677</v>
      </c>
      <c r="G98" s="13">
        <v>65018</v>
      </c>
      <c r="H98" s="14">
        <v>0</v>
      </c>
      <c r="I98" s="13">
        <f>G98+H98</f>
        <v>65018</v>
      </c>
      <c r="J98" s="13">
        <v>1976.55</v>
      </c>
      <c r="K98" s="13">
        <v>1866.02</v>
      </c>
      <c r="L98" s="13">
        <v>4115.47</v>
      </c>
      <c r="M98" s="13">
        <v>1602.45</v>
      </c>
      <c r="N98" s="13">
        <f>SUM(J98:M98)</f>
        <v>9560.49</v>
      </c>
      <c r="O98" s="13">
        <f t="shared" si="2"/>
        <v>55457.51</v>
      </c>
    </row>
    <row r="99" spans="1:15" ht="45" customHeight="1" x14ac:dyDescent="0.25">
      <c r="A99" s="11">
        <v>76</v>
      </c>
      <c r="B99" s="36" t="s">
        <v>938</v>
      </c>
      <c r="C99" s="35" t="s">
        <v>926</v>
      </c>
      <c r="D99" s="33" t="s">
        <v>949</v>
      </c>
      <c r="E99" s="12" t="s">
        <v>669</v>
      </c>
      <c r="F99" s="3" t="s">
        <v>678</v>
      </c>
      <c r="G99" s="13">
        <v>31830.5</v>
      </c>
      <c r="H99" s="14">
        <v>0</v>
      </c>
      <c r="I99" s="13">
        <f>G99+H99</f>
        <v>31830.5</v>
      </c>
      <c r="J99" s="13">
        <v>967.65</v>
      </c>
      <c r="K99" s="13">
        <v>913.54</v>
      </c>
      <c r="L99" s="13">
        <v>0</v>
      </c>
      <c r="M99" s="13">
        <v>25</v>
      </c>
      <c r="N99" s="13">
        <f>SUM(J99:M99)</f>
        <v>1906.19</v>
      </c>
      <c r="O99" s="13">
        <f t="shared" si="2"/>
        <v>29924.31</v>
      </c>
    </row>
    <row r="100" spans="1:15" ht="45" customHeight="1" x14ac:dyDescent="0.25">
      <c r="A100" s="11">
        <v>77</v>
      </c>
      <c r="B100" s="26" t="s">
        <v>480</v>
      </c>
      <c r="C100" s="30" t="s">
        <v>38</v>
      </c>
      <c r="D100" s="30" t="s">
        <v>79</v>
      </c>
      <c r="E100" s="12" t="s">
        <v>667</v>
      </c>
      <c r="F100" s="3" t="s">
        <v>678</v>
      </c>
      <c r="G100" s="13">
        <v>10000</v>
      </c>
      <c r="H100" s="14">
        <v>0</v>
      </c>
      <c r="I100" s="13">
        <v>10000</v>
      </c>
      <c r="J100" s="13">
        <v>304</v>
      </c>
      <c r="K100" s="13">
        <v>287</v>
      </c>
      <c r="L100" s="13">
        <v>0</v>
      </c>
      <c r="M100" s="13">
        <v>25</v>
      </c>
      <c r="N100" s="13">
        <v>616</v>
      </c>
      <c r="O100" s="13">
        <f t="shared" si="2"/>
        <v>9384</v>
      </c>
    </row>
    <row r="101" spans="1:15" ht="45" customHeight="1" x14ac:dyDescent="0.25">
      <c r="A101" s="11">
        <v>78</v>
      </c>
      <c r="B101" s="26" t="s">
        <v>40</v>
      </c>
      <c r="C101" s="12" t="s">
        <v>41</v>
      </c>
      <c r="D101" s="12" t="s">
        <v>42</v>
      </c>
      <c r="E101" s="12" t="s">
        <v>667</v>
      </c>
      <c r="F101" s="3" t="s">
        <v>677</v>
      </c>
      <c r="G101" s="13">
        <v>20000</v>
      </c>
      <c r="H101" s="14">
        <v>0</v>
      </c>
      <c r="I101" s="13">
        <v>20000</v>
      </c>
      <c r="J101" s="13">
        <v>608</v>
      </c>
      <c r="K101" s="13">
        <v>574</v>
      </c>
      <c r="L101" s="13">
        <v>0</v>
      </c>
      <c r="M101" s="13">
        <v>25</v>
      </c>
      <c r="N101" s="13">
        <v>1207</v>
      </c>
      <c r="O101" s="13">
        <f t="shared" si="2"/>
        <v>18793</v>
      </c>
    </row>
    <row r="102" spans="1:15" ht="45" customHeight="1" x14ac:dyDescent="0.25">
      <c r="A102" s="11">
        <v>79</v>
      </c>
      <c r="B102" s="47" t="s">
        <v>1058</v>
      </c>
      <c r="C102" s="26" t="s">
        <v>1059</v>
      </c>
      <c r="D102" s="26" t="s">
        <v>1060</v>
      </c>
      <c r="E102" s="12" t="s">
        <v>669</v>
      </c>
      <c r="F102" s="3" t="s">
        <v>678</v>
      </c>
      <c r="G102" s="13">
        <v>65018</v>
      </c>
      <c r="H102" s="14">
        <v>0</v>
      </c>
      <c r="I102" s="13">
        <v>65018</v>
      </c>
      <c r="J102" s="13">
        <v>1976.55</v>
      </c>
      <c r="K102" s="13">
        <v>1866.02</v>
      </c>
      <c r="L102" s="13">
        <v>4430.96</v>
      </c>
      <c r="M102" s="13">
        <v>25</v>
      </c>
      <c r="N102" s="13">
        <f>SUM(J102:M102)</f>
        <v>8298.5299999999988</v>
      </c>
      <c r="O102" s="13">
        <f t="shared" si="2"/>
        <v>56719.47</v>
      </c>
    </row>
    <row r="103" spans="1:15" ht="45" customHeight="1" x14ac:dyDescent="0.25">
      <c r="A103" s="11">
        <v>80</v>
      </c>
      <c r="B103" s="47" t="s">
        <v>1061</v>
      </c>
      <c r="C103" s="26" t="s">
        <v>925</v>
      </c>
      <c r="D103" s="29" t="s">
        <v>1062</v>
      </c>
      <c r="E103" s="12" t="s">
        <v>667</v>
      </c>
      <c r="F103" s="3" t="s">
        <v>678</v>
      </c>
      <c r="G103" s="13">
        <v>15000</v>
      </c>
      <c r="H103" s="14">
        <v>0</v>
      </c>
      <c r="I103" s="13">
        <v>15000</v>
      </c>
      <c r="J103" s="13">
        <v>456</v>
      </c>
      <c r="K103" s="13">
        <v>430.5</v>
      </c>
      <c r="L103" s="13">
        <v>0</v>
      </c>
      <c r="M103" s="13">
        <v>25</v>
      </c>
      <c r="N103" s="13">
        <f>SUM(J103:M103)</f>
        <v>911.5</v>
      </c>
      <c r="O103" s="13">
        <f t="shared" si="2"/>
        <v>14088.5</v>
      </c>
    </row>
    <row r="104" spans="1:15" ht="45" customHeight="1" x14ac:dyDescent="0.25">
      <c r="A104" s="11">
        <v>81</v>
      </c>
      <c r="B104" s="65" t="s">
        <v>1185</v>
      </c>
      <c r="C104" s="63" t="s">
        <v>1186</v>
      </c>
      <c r="D104" s="62" t="s">
        <v>1187</v>
      </c>
      <c r="E104" s="12" t="s">
        <v>669</v>
      </c>
      <c r="F104" s="3" t="s">
        <v>678</v>
      </c>
      <c r="G104" s="13">
        <v>18900</v>
      </c>
      <c r="H104" s="14">
        <v>0</v>
      </c>
      <c r="I104" s="13">
        <f>G104+H104</f>
        <v>18900</v>
      </c>
      <c r="J104" s="13">
        <v>574.55999999999995</v>
      </c>
      <c r="K104" s="13">
        <v>542.42999999999995</v>
      </c>
      <c r="L104" s="13">
        <v>0</v>
      </c>
      <c r="M104" s="13">
        <v>25</v>
      </c>
      <c r="N104" s="13">
        <f>SUM(J104:M104)</f>
        <v>1141.9899999999998</v>
      </c>
      <c r="O104" s="13">
        <f t="shared" si="2"/>
        <v>17758.010000000002</v>
      </c>
    </row>
    <row r="105" spans="1:15" ht="45" customHeight="1" x14ac:dyDescent="0.25">
      <c r="A105" s="11">
        <v>82</v>
      </c>
      <c r="B105" s="29" t="s">
        <v>459</v>
      </c>
      <c r="C105" s="30" t="s">
        <v>62</v>
      </c>
      <c r="D105" s="30" t="s">
        <v>79</v>
      </c>
      <c r="E105" s="12" t="s">
        <v>669</v>
      </c>
      <c r="F105" s="3" t="s">
        <v>678</v>
      </c>
      <c r="G105" s="13">
        <v>31830.5</v>
      </c>
      <c r="H105" s="14">
        <v>0</v>
      </c>
      <c r="I105" s="13">
        <v>31830.5</v>
      </c>
      <c r="J105" s="13">
        <v>967.65</v>
      </c>
      <c r="K105" s="13">
        <v>913.54</v>
      </c>
      <c r="L105" s="13">
        <v>0</v>
      </c>
      <c r="M105" s="13">
        <v>25</v>
      </c>
      <c r="N105" s="13">
        <v>1906.19</v>
      </c>
      <c r="O105" s="13">
        <f t="shared" si="2"/>
        <v>29924.31</v>
      </c>
    </row>
    <row r="106" spans="1:15" ht="45" customHeight="1" x14ac:dyDescent="0.25">
      <c r="A106" s="11">
        <v>83</v>
      </c>
      <c r="B106" s="26" t="s">
        <v>595</v>
      </c>
      <c r="C106" s="12" t="s">
        <v>38</v>
      </c>
      <c r="D106" s="12" t="s">
        <v>79</v>
      </c>
      <c r="E106" s="12" t="s">
        <v>667</v>
      </c>
      <c r="F106" s="3" t="s">
        <v>678</v>
      </c>
      <c r="G106" s="13">
        <v>10000</v>
      </c>
      <c r="H106" s="14">
        <v>0</v>
      </c>
      <c r="I106" s="13">
        <v>10000</v>
      </c>
      <c r="J106" s="13">
        <v>304</v>
      </c>
      <c r="K106" s="13">
        <v>287</v>
      </c>
      <c r="L106" s="13">
        <v>0</v>
      </c>
      <c r="M106" s="13">
        <v>25</v>
      </c>
      <c r="N106" s="13">
        <v>616</v>
      </c>
      <c r="O106" s="13">
        <f t="shared" si="2"/>
        <v>9384</v>
      </c>
    </row>
    <row r="107" spans="1:15" ht="45" customHeight="1" x14ac:dyDescent="0.25">
      <c r="A107" s="11">
        <v>84</v>
      </c>
      <c r="B107" s="47" t="s">
        <v>1013</v>
      </c>
      <c r="C107" s="26" t="s">
        <v>774</v>
      </c>
      <c r="D107" s="26" t="s">
        <v>1008</v>
      </c>
      <c r="E107" s="12" t="s">
        <v>667</v>
      </c>
      <c r="F107" s="3" t="s">
        <v>677</v>
      </c>
      <c r="G107" s="13">
        <v>15000</v>
      </c>
      <c r="H107" s="14">
        <v>0</v>
      </c>
      <c r="I107" s="13">
        <f>G107+H107</f>
        <v>15000</v>
      </c>
      <c r="J107" s="13">
        <v>456</v>
      </c>
      <c r="K107" s="13">
        <v>430.5</v>
      </c>
      <c r="L107" s="13">
        <v>0</v>
      </c>
      <c r="M107" s="13">
        <v>25</v>
      </c>
      <c r="N107" s="13">
        <f>SUM(J107:M107)</f>
        <v>911.5</v>
      </c>
      <c r="O107" s="13">
        <f t="shared" si="2"/>
        <v>14088.5</v>
      </c>
    </row>
    <row r="108" spans="1:15" ht="45" customHeight="1" x14ac:dyDescent="0.25">
      <c r="A108" s="11">
        <v>85</v>
      </c>
      <c r="B108" s="26" t="s">
        <v>214</v>
      </c>
      <c r="C108" s="12" t="s">
        <v>62</v>
      </c>
      <c r="D108" s="30" t="s">
        <v>79</v>
      </c>
      <c r="E108" s="12" t="s">
        <v>669</v>
      </c>
      <c r="F108" s="3" t="s">
        <v>678</v>
      </c>
      <c r="G108" s="13">
        <v>31830.5</v>
      </c>
      <c r="H108" s="14">
        <v>0</v>
      </c>
      <c r="I108" s="13">
        <v>31830.5</v>
      </c>
      <c r="J108" s="13">
        <v>967.65</v>
      </c>
      <c r="K108" s="13">
        <v>913.54</v>
      </c>
      <c r="L108" s="13">
        <v>0</v>
      </c>
      <c r="M108" s="13">
        <v>25</v>
      </c>
      <c r="N108" s="13">
        <f>SUM(J108:M108)</f>
        <v>1906.19</v>
      </c>
      <c r="O108" s="13">
        <f t="shared" si="2"/>
        <v>29924.31</v>
      </c>
    </row>
    <row r="109" spans="1:15" ht="45" customHeight="1" x14ac:dyDescent="0.25">
      <c r="A109" s="11">
        <v>86</v>
      </c>
      <c r="B109" s="26" t="s">
        <v>248</v>
      </c>
      <c r="C109" s="12" t="s">
        <v>38</v>
      </c>
      <c r="D109" s="30" t="s">
        <v>79</v>
      </c>
      <c r="E109" s="12" t="s">
        <v>667</v>
      </c>
      <c r="F109" s="3" t="s">
        <v>678</v>
      </c>
      <c r="G109" s="13">
        <v>10000</v>
      </c>
      <c r="H109" s="14">
        <v>0</v>
      </c>
      <c r="I109" s="13">
        <v>10000</v>
      </c>
      <c r="J109" s="13">
        <v>304</v>
      </c>
      <c r="K109" s="13">
        <v>287</v>
      </c>
      <c r="L109" s="13">
        <v>0</v>
      </c>
      <c r="M109" s="13">
        <v>25</v>
      </c>
      <c r="N109" s="13">
        <v>616</v>
      </c>
      <c r="O109" s="13">
        <f t="shared" si="2"/>
        <v>9384</v>
      </c>
    </row>
    <row r="110" spans="1:15" ht="45" customHeight="1" x14ac:dyDescent="0.25">
      <c r="A110" s="11">
        <v>87</v>
      </c>
      <c r="B110" s="26" t="s">
        <v>150</v>
      </c>
      <c r="C110" s="12" t="s">
        <v>62</v>
      </c>
      <c r="D110" s="30" t="s">
        <v>79</v>
      </c>
      <c r="E110" s="12" t="s">
        <v>669</v>
      </c>
      <c r="F110" s="3" t="s">
        <v>678</v>
      </c>
      <c r="G110" s="13">
        <v>31830.5</v>
      </c>
      <c r="H110" s="14">
        <v>0</v>
      </c>
      <c r="I110" s="13">
        <v>31830.5</v>
      </c>
      <c r="J110" s="13">
        <v>967.65</v>
      </c>
      <c r="K110" s="13">
        <v>913.54</v>
      </c>
      <c r="L110" s="13">
        <v>0</v>
      </c>
      <c r="M110" s="13">
        <v>12317.31</v>
      </c>
      <c r="N110" s="13">
        <f>SUM(J110:M110)</f>
        <v>14198.5</v>
      </c>
      <c r="O110" s="13">
        <f t="shared" si="2"/>
        <v>17632</v>
      </c>
    </row>
    <row r="111" spans="1:15" ht="45" customHeight="1" x14ac:dyDescent="0.25">
      <c r="A111" s="11">
        <v>88</v>
      </c>
      <c r="B111" s="66" t="s">
        <v>996</v>
      </c>
      <c r="C111" s="67" t="s">
        <v>708</v>
      </c>
      <c r="D111" s="68" t="s">
        <v>997</v>
      </c>
      <c r="E111" s="12" t="s">
        <v>667</v>
      </c>
      <c r="F111" s="3" t="s">
        <v>678</v>
      </c>
      <c r="G111" s="13">
        <v>10000</v>
      </c>
      <c r="H111" s="14">
        <v>0</v>
      </c>
      <c r="I111" s="13">
        <f>G111+H111</f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f>SUM(J111:M111)</f>
        <v>616</v>
      </c>
      <c r="O111" s="13">
        <f t="shared" si="2"/>
        <v>9384</v>
      </c>
    </row>
    <row r="112" spans="1:15" ht="45" customHeight="1" x14ac:dyDescent="0.25">
      <c r="A112" s="11">
        <v>89</v>
      </c>
      <c r="B112" s="36" t="s">
        <v>955</v>
      </c>
      <c r="C112" s="37" t="s">
        <v>105</v>
      </c>
      <c r="D112" s="33" t="s">
        <v>959</v>
      </c>
      <c r="E112" s="12" t="s">
        <v>669</v>
      </c>
      <c r="F112" s="3" t="s">
        <v>678</v>
      </c>
      <c r="G112" s="13">
        <v>27000</v>
      </c>
      <c r="H112" s="14">
        <v>0</v>
      </c>
      <c r="I112" s="13">
        <f>G112+H112</f>
        <v>27000</v>
      </c>
      <c r="J112" s="13">
        <v>820.8</v>
      </c>
      <c r="K112" s="13">
        <v>774.9</v>
      </c>
      <c r="L112" s="13">
        <v>0</v>
      </c>
      <c r="M112" s="13">
        <v>25</v>
      </c>
      <c r="N112" s="13">
        <f>SUM(J112:M112)</f>
        <v>1620.6999999999998</v>
      </c>
      <c r="O112" s="13">
        <f t="shared" si="2"/>
        <v>25379.3</v>
      </c>
    </row>
    <row r="113" spans="1:15" ht="45" customHeight="1" x14ac:dyDescent="0.25">
      <c r="A113" s="11">
        <v>90</v>
      </c>
      <c r="B113" s="26" t="s">
        <v>324</v>
      </c>
      <c r="C113" s="12" t="s">
        <v>38</v>
      </c>
      <c r="D113" s="30" t="s">
        <v>79</v>
      </c>
      <c r="E113" s="12" t="s">
        <v>667</v>
      </c>
      <c r="F113" s="3" t="s">
        <v>678</v>
      </c>
      <c r="G113" s="13">
        <v>10000</v>
      </c>
      <c r="H113" s="14">
        <v>0</v>
      </c>
      <c r="I113" s="13">
        <v>10000</v>
      </c>
      <c r="J113" s="13">
        <v>304</v>
      </c>
      <c r="K113" s="13">
        <v>287</v>
      </c>
      <c r="L113" s="13">
        <v>0</v>
      </c>
      <c r="M113" s="13">
        <v>25</v>
      </c>
      <c r="N113" s="13">
        <v>616</v>
      </c>
      <c r="O113" s="13">
        <f t="shared" si="2"/>
        <v>9384</v>
      </c>
    </row>
    <row r="114" spans="1:15" ht="45" customHeight="1" x14ac:dyDescent="0.25">
      <c r="A114" s="11">
        <v>91</v>
      </c>
      <c r="B114" s="26" t="s">
        <v>422</v>
      </c>
      <c r="C114" s="12" t="s">
        <v>352</v>
      </c>
      <c r="D114" s="30" t="s">
        <v>79</v>
      </c>
      <c r="E114" s="12" t="s">
        <v>669</v>
      </c>
      <c r="F114" s="3" t="s">
        <v>677</v>
      </c>
      <c r="G114" s="13">
        <v>10000</v>
      </c>
      <c r="H114" s="14">
        <v>0</v>
      </c>
      <c r="I114" s="13">
        <v>10000</v>
      </c>
      <c r="J114" s="13">
        <v>304</v>
      </c>
      <c r="K114" s="13">
        <v>287</v>
      </c>
      <c r="L114" s="13">
        <v>0</v>
      </c>
      <c r="M114" s="13">
        <v>25</v>
      </c>
      <c r="N114" s="13">
        <v>616</v>
      </c>
      <c r="O114" s="13">
        <f t="shared" si="2"/>
        <v>9384</v>
      </c>
    </row>
    <row r="115" spans="1:15" ht="45" customHeight="1" x14ac:dyDescent="0.25">
      <c r="A115" s="11">
        <v>92</v>
      </c>
      <c r="B115" s="29" t="s">
        <v>570</v>
      </c>
      <c r="C115" s="30" t="s">
        <v>38</v>
      </c>
      <c r="D115" s="30" t="s">
        <v>79</v>
      </c>
      <c r="E115" s="12" t="s">
        <v>667</v>
      </c>
      <c r="F115" s="3" t="s">
        <v>678</v>
      </c>
      <c r="G115" s="13">
        <v>10000</v>
      </c>
      <c r="H115" s="14">
        <v>0</v>
      </c>
      <c r="I115" s="13">
        <v>10000</v>
      </c>
      <c r="J115" s="13">
        <v>304</v>
      </c>
      <c r="K115" s="13">
        <v>287</v>
      </c>
      <c r="L115" s="13">
        <v>0</v>
      </c>
      <c r="M115" s="13">
        <v>25</v>
      </c>
      <c r="N115" s="13">
        <v>616</v>
      </c>
      <c r="O115" s="13">
        <f t="shared" si="2"/>
        <v>9384</v>
      </c>
    </row>
    <row r="116" spans="1:15" ht="45" customHeight="1" x14ac:dyDescent="0.25">
      <c r="A116" s="11">
        <v>93</v>
      </c>
      <c r="B116" s="29" t="s">
        <v>646</v>
      </c>
      <c r="C116" s="30" t="s">
        <v>184</v>
      </c>
      <c r="D116" s="30" t="s">
        <v>64</v>
      </c>
      <c r="E116" s="12" t="s">
        <v>669</v>
      </c>
      <c r="F116" s="3" t="s">
        <v>678</v>
      </c>
      <c r="G116" s="13">
        <v>65018.2</v>
      </c>
      <c r="H116" s="14">
        <v>0</v>
      </c>
      <c r="I116" s="13">
        <v>65018.2</v>
      </c>
      <c r="J116" s="13">
        <v>1976.55</v>
      </c>
      <c r="K116" s="13">
        <v>1866.02</v>
      </c>
      <c r="L116" s="13">
        <v>4115.51</v>
      </c>
      <c r="M116" s="13">
        <v>1602.45</v>
      </c>
      <c r="N116" s="13">
        <f>SUM(J116:M116)</f>
        <v>9560.5300000000007</v>
      </c>
      <c r="O116" s="13">
        <f t="shared" si="2"/>
        <v>55457.67</v>
      </c>
    </row>
    <row r="117" spans="1:15" ht="45" customHeight="1" x14ac:dyDescent="0.25">
      <c r="A117" s="11">
        <v>94</v>
      </c>
      <c r="B117" s="58" t="s">
        <v>1063</v>
      </c>
      <c r="C117" s="29" t="s">
        <v>1064</v>
      </c>
      <c r="D117" s="29" t="s">
        <v>1065</v>
      </c>
      <c r="E117" s="12" t="s">
        <v>667</v>
      </c>
      <c r="F117" s="3" t="s">
        <v>677</v>
      </c>
      <c r="G117" s="13">
        <v>15000</v>
      </c>
      <c r="H117" s="14">
        <v>0</v>
      </c>
      <c r="I117" s="13">
        <f>G117+H117</f>
        <v>15000</v>
      </c>
      <c r="J117" s="13">
        <v>456</v>
      </c>
      <c r="K117" s="13">
        <v>430.5</v>
      </c>
      <c r="L117" s="13">
        <v>0</v>
      </c>
      <c r="M117" s="13">
        <v>25</v>
      </c>
      <c r="N117" s="13">
        <f>SUM(J117:M117)</f>
        <v>911.5</v>
      </c>
      <c r="O117" s="13">
        <f t="shared" si="2"/>
        <v>14088.5</v>
      </c>
    </row>
    <row r="118" spans="1:15" ht="45" customHeight="1" x14ac:dyDescent="0.25">
      <c r="A118" s="11">
        <v>95</v>
      </c>
      <c r="B118" s="26" t="s">
        <v>424</v>
      </c>
      <c r="C118" s="12" t="s">
        <v>62</v>
      </c>
      <c r="D118" s="12" t="s">
        <v>79</v>
      </c>
      <c r="E118" s="12" t="s">
        <v>669</v>
      </c>
      <c r="F118" s="3" t="s">
        <v>678</v>
      </c>
      <c r="G118" s="13">
        <v>31830.5</v>
      </c>
      <c r="H118" s="14">
        <v>0</v>
      </c>
      <c r="I118" s="13">
        <v>31830.5</v>
      </c>
      <c r="J118" s="13">
        <v>967.65</v>
      </c>
      <c r="K118" s="13">
        <v>913.54</v>
      </c>
      <c r="L118" s="13">
        <v>0</v>
      </c>
      <c r="M118" s="13">
        <v>25</v>
      </c>
      <c r="N118" s="13">
        <v>1906.19</v>
      </c>
      <c r="O118" s="13">
        <f t="shared" si="2"/>
        <v>29924.31</v>
      </c>
    </row>
    <row r="119" spans="1:15" ht="45" customHeight="1" x14ac:dyDescent="0.25">
      <c r="A119" s="11">
        <v>96</v>
      </c>
      <c r="B119" s="26" t="s">
        <v>647</v>
      </c>
      <c r="C119" s="12" t="s">
        <v>708</v>
      </c>
      <c r="D119" s="30" t="s">
        <v>79</v>
      </c>
      <c r="E119" s="12" t="s">
        <v>668</v>
      </c>
      <c r="F119" s="3" t="s">
        <v>678</v>
      </c>
      <c r="G119" s="13">
        <v>15000</v>
      </c>
      <c r="H119" s="14">
        <v>0</v>
      </c>
      <c r="I119" s="13">
        <f>G119+H119</f>
        <v>15000</v>
      </c>
      <c r="J119" s="13">
        <v>456</v>
      </c>
      <c r="K119" s="13">
        <v>430.5</v>
      </c>
      <c r="L119" s="13">
        <v>0</v>
      </c>
      <c r="M119" s="13">
        <v>25</v>
      </c>
      <c r="N119" s="13">
        <f>SUM(J119:M119)</f>
        <v>911.5</v>
      </c>
      <c r="O119" s="13">
        <f t="shared" si="2"/>
        <v>14088.5</v>
      </c>
    </row>
    <row r="120" spans="1:15" ht="45" customHeight="1" x14ac:dyDescent="0.25">
      <c r="A120" s="11">
        <v>97</v>
      </c>
      <c r="B120" s="26" t="s">
        <v>547</v>
      </c>
      <c r="C120" s="12" t="s">
        <v>38</v>
      </c>
      <c r="D120" s="30" t="s">
        <v>79</v>
      </c>
      <c r="E120" s="12" t="s">
        <v>667</v>
      </c>
      <c r="F120" s="3" t="s">
        <v>678</v>
      </c>
      <c r="G120" s="13">
        <v>15000</v>
      </c>
      <c r="H120" s="14">
        <v>0</v>
      </c>
      <c r="I120" s="13">
        <f>G120+H120</f>
        <v>15000</v>
      </c>
      <c r="J120" s="13">
        <v>456</v>
      </c>
      <c r="K120" s="13">
        <v>430.5</v>
      </c>
      <c r="L120" s="13">
        <v>0</v>
      </c>
      <c r="M120" s="13">
        <v>641</v>
      </c>
      <c r="N120" s="13">
        <f>SUM(J120:M120)</f>
        <v>1527.5</v>
      </c>
      <c r="O120" s="13">
        <f t="shared" si="2"/>
        <v>13472.5</v>
      </c>
    </row>
    <row r="121" spans="1:15" ht="45" customHeight="1" x14ac:dyDescent="0.25">
      <c r="A121" s="11">
        <v>98</v>
      </c>
      <c r="B121" s="26" t="s">
        <v>256</v>
      </c>
      <c r="C121" s="12" t="s">
        <v>181</v>
      </c>
      <c r="D121" s="30" t="s">
        <v>64</v>
      </c>
      <c r="E121" s="12" t="s">
        <v>667</v>
      </c>
      <c r="F121" s="3" t="s">
        <v>678</v>
      </c>
      <c r="G121" s="13">
        <v>10000</v>
      </c>
      <c r="H121" s="14">
        <v>0</v>
      </c>
      <c r="I121" s="13">
        <v>10000</v>
      </c>
      <c r="J121" s="13">
        <v>304</v>
      </c>
      <c r="K121" s="13">
        <v>287</v>
      </c>
      <c r="L121" s="13">
        <v>0</v>
      </c>
      <c r="M121" s="13">
        <v>25</v>
      </c>
      <c r="N121" s="13">
        <v>616</v>
      </c>
      <c r="O121" s="13">
        <f t="shared" si="2"/>
        <v>9384</v>
      </c>
    </row>
    <row r="122" spans="1:15" ht="45" customHeight="1" x14ac:dyDescent="0.25">
      <c r="A122" s="11">
        <v>99</v>
      </c>
      <c r="B122" s="26" t="s">
        <v>593</v>
      </c>
      <c r="C122" s="12" t="s">
        <v>38</v>
      </c>
      <c r="D122" s="30" t="s">
        <v>79</v>
      </c>
      <c r="E122" s="12" t="s">
        <v>667</v>
      </c>
      <c r="F122" s="3" t="s">
        <v>678</v>
      </c>
      <c r="G122" s="13">
        <v>15000</v>
      </c>
      <c r="H122" s="14">
        <v>0</v>
      </c>
      <c r="I122" s="13">
        <f>G122+H122</f>
        <v>15000</v>
      </c>
      <c r="J122" s="13">
        <v>456</v>
      </c>
      <c r="K122" s="13">
        <v>430.5</v>
      </c>
      <c r="L122" s="13">
        <v>0</v>
      </c>
      <c r="M122" s="13">
        <v>25</v>
      </c>
      <c r="N122" s="13">
        <f>SUM(J122:M122)</f>
        <v>911.5</v>
      </c>
      <c r="O122" s="13">
        <f t="shared" si="2"/>
        <v>14088.5</v>
      </c>
    </row>
    <row r="123" spans="1:15" ht="45" customHeight="1" x14ac:dyDescent="0.25">
      <c r="A123" s="11">
        <v>100</v>
      </c>
      <c r="B123" s="26" t="s">
        <v>330</v>
      </c>
      <c r="C123" s="12" t="s">
        <v>62</v>
      </c>
      <c r="D123" s="30" t="s">
        <v>79</v>
      </c>
      <c r="E123" s="12" t="s">
        <v>669</v>
      </c>
      <c r="F123" s="3" t="s">
        <v>678</v>
      </c>
      <c r="G123" s="13">
        <v>31830.5</v>
      </c>
      <c r="H123" s="14">
        <v>0</v>
      </c>
      <c r="I123" s="13">
        <v>31830.5</v>
      </c>
      <c r="J123" s="13">
        <v>967.65</v>
      </c>
      <c r="K123" s="13">
        <v>913.54</v>
      </c>
      <c r="L123" s="13">
        <v>0</v>
      </c>
      <c r="M123" s="13">
        <v>25</v>
      </c>
      <c r="N123" s="13">
        <v>1906.19</v>
      </c>
      <c r="O123" s="13">
        <f t="shared" si="2"/>
        <v>29924.31</v>
      </c>
    </row>
    <row r="124" spans="1:15" ht="45" customHeight="1" x14ac:dyDescent="0.25">
      <c r="A124" s="11">
        <v>101</v>
      </c>
      <c r="B124" s="26" t="s">
        <v>370</v>
      </c>
      <c r="C124" s="12" t="s">
        <v>148</v>
      </c>
      <c r="D124" s="30" t="s">
        <v>64</v>
      </c>
      <c r="E124" s="12" t="s">
        <v>669</v>
      </c>
      <c r="F124" s="3" t="s">
        <v>678</v>
      </c>
      <c r="G124" s="13">
        <v>30000</v>
      </c>
      <c r="H124" s="14">
        <v>0</v>
      </c>
      <c r="I124" s="13">
        <v>30000</v>
      </c>
      <c r="J124" s="13">
        <v>912</v>
      </c>
      <c r="K124" s="13">
        <v>861</v>
      </c>
      <c r="L124" s="13">
        <v>0</v>
      </c>
      <c r="M124" s="13">
        <v>25</v>
      </c>
      <c r="N124" s="13">
        <v>1798</v>
      </c>
      <c r="O124" s="13">
        <f t="shared" si="2"/>
        <v>28202</v>
      </c>
    </row>
    <row r="125" spans="1:15" ht="45" customHeight="1" x14ac:dyDescent="0.25">
      <c r="A125" s="11">
        <v>102</v>
      </c>
      <c r="B125" s="26" t="s">
        <v>167</v>
      </c>
      <c r="C125" s="12" t="s">
        <v>38</v>
      </c>
      <c r="D125" s="30" t="s">
        <v>64</v>
      </c>
      <c r="E125" s="12" t="s">
        <v>667</v>
      </c>
      <c r="F125" s="3" t="s">
        <v>678</v>
      </c>
      <c r="G125" s="13">
        <v>11000</v>
      </c>
      <c r="H125" s="14">
        <v>0</v>
      </c>
      <c r="I125" s="13">
        <v>11000</v>
      </c>
      <c r="J125" s="13">
        <v>334.4</v>
      </c>
      <c r="K125" s="13">
        <v>315.7</v>
      </c>
      <c r="L125" s="13">
        <v>0</v>
      </c>
      <c r="M125" s="13">
        <v>1602.45</v>
      </c>
      <c r="N125" s="13">
        <f>SUM(J125:M125)</f>
        <v>2252.5500000000002</v>
      </c>
      <c r="O125" s="13">
        <f t="shared" si="2"/>
        <v>8747.4500000000007</v>
      </c>
    </row>
    <row r="126" spans="1:15" ht="45" customHeight="1" x14ac:dyDescent="0.25">
      <c r="A126" s="11">
        <v>103</v>
      </c>
      <c r="B126" s="26" t="s">
        <v>226</v>
      </c>
      <c r="C126" s="12" t="s">
        <v>88</v>
      </c>
      <c r="D126" s="30" t="s">
        <v>79</v>
      </c>
      <c r="E126" s="12" t="s">
        <v>667</v>
      </c>
      <c r="F126" s="3" t="s">
        <v>678</v>
      </c>
      <c r="G126" s="13">
        <v>10000</v>
      </c>
      <c r="H126" s="14">
        <v>0</v>
      </c>
      <c r="I126" s="13">
        <v>10000</v>
      </c>
      <c r="J126" s="13">
        <v>304</v>
      </c>
      <c r="K126" s="13">
        <v>287</v>
      </c>
      <c r="L126" s="13">
        <v>0</v>
      </c>
      <c r="M126" s="13">
        <v>25</v>
      </c>
      <c r="N126" s="13">
        <v>616</v>
      </c>
      <c r="O126" s="13">
        <f t="shared" si="2"/>
        <v>9384</v>
      </c>
    </row>
    <row r="127" spans="1:15" ht="45" customHeight="1" x14ac:dyDescent="0.25">
      <c r="A127" s="11">
        <v>104</v>
      </c>
      <c r="B127" s="26" t="s">
        <v>69</v>
      </c>
      <c r="C127" s="12" t="s">
        <v>62</v>
      </c>
      <c r="D127" s="30" t="s">
        <v>64</v>
      </c>
      <c r="E127" s="12" t="s">
        <v>669</v>
      </c>
      <c r="F127" s="3" t="s">
        <v>678</v>
      </c>
      <c r="G127" s="13">
        <v>31830.5</v>
      </c>
      <c r="H127" s="14">
        <v>0</v>
      </c>
      <c r="I127" s="13">
        <v>31830.5</v>
      </c>
      <c r="J127" s="13">
        <v>967.65</v>
      </c>
      <c r="K127" s="13">
        <v>913.54</v>
      </c>
      <c r="L127" s="13">
        <v>0</v>
      </c>
      <c r="M127" s="13">
        <v>14075.36</v>
      </c>
      <c r="N127" s="13">
        <f>SUM(J127:M127)</f>
        <v>15956.550000000001</v>
      </c>
      <c r="O127" s="13">
        <f t="shared" si="2"/>
        <v>15873.949999999999</v>
      </c>
    </row>
    <row r="128" spans="1:15" ht="45" customHeight="1" x14ac:dyDescent="0.25">
      <c r="A128" s="11">
        <v>105</v>
      </c>
      <c r="B128" s="26" t="s">
        <v>687</v>
      </c>
      <c r="C128" s="12" t="s">
        <v>700</v>
      </c>
      <c r="D128" s="30" t="s">
        <v>64</v>
      </c>
      <c r="E128" s="12" t="s">
        <v>669</v>
      </c>
      <c r="F128" s="3" t="s">
        <v>678</v>
      </c>
      <c r="G128" s="13">
        <v>22500</v>
      </c>
      <c r="H128" s="14">
        <v>0</v>
      </c>
      <c r="I128" s="13">
        <f>G128+H128</f>
        <v>22500</v>
      </c>
      <c r="J128" s="13">
        <v>684</v>
      </c>
      <c r="K128" s="13">
        <v>645.75</v>
      </c>
      <c r="L128" s="13">
        <v>0</v>
      </c>
      <c r="M128" s="13">
        <v>25</v>
      </c>
      <c r="N128" s="13">
        <f>J128+K128+L128+M128</f>
        <v>1354.75</v>
      </c>
      <c r="O128" s="13">
        <f t="shared" si="2"/>
        <v>21145.25</v>
      </c>
    </row>
    <row r="129" spans="1:15" ht="45" customHeight="1" x14ac:dyDescent="0.25">
      <c r="A129" s="11">
        <v>106</v>
      </c>
      <c r="B129" s="26" t="s">
        <v>784</v>
      </c>
      <c r="C129" s="12" t="s">
        <v>802</v>
      </c>
      <c r="D129" s="30" t="s">
        <v>806</v>
      </c>
      <c r="E129" s="12"/>
      <c r="F129" s="3" t="s">
        <v>677</v>
      </c>
      <c r="G129" s="13">
        <v>25000</v>
      </c>
      <c r="H129" s="14">
        <v>0</v>
      </c>
      <c r="I129" s="13">
        <f>SUM(G129:H129)</f>
        <v>25000</v>
      </c>
      <c r="J129" s="13">
        <v>760</v>
      </c>
      <c r="K129" s="13">
        <v>717.5</v>
      </c>
      <c r="L129" s="13">
        <v>0</v>
      </c>
      <c r="M129" s="13">
        <v>25</v>
      </c>
      <c r="N129" s="13">
        <f>SUM(J129:M129)</f>
        <v>1502.5</v>
      </c>
      <c r="O129" s="13">
        <f t="shared" si="2"/>
        <v>23497.5</v>
      </c>
    </row>
    <row r="130" spans="1:15" ht="45" customHeight="1" x14ac:dyDescent="0.25">
      <c r="A130" s="11">
        <v>107</v>
      </c>
      <c r="B130" s="26" t="s">
        <v>557</v>
      </c>
      <c r="C130" s="12" t="s">
        <v>558</v>
      </c>
      <c r="D130" s="30" t="s">
        <v>79</v>
      </c>
      <c r="E130" s="12" t="s">
        <v>669</v>
      </c>
      <c r="F130" s="3" t="s">
        <v>678</v>
      </c>
      <c r="G130" s="13">
        <v>13000</v>
      </c>
      <c r="H130" s="14">
        <v>0</v>
      </c>
      <c r="I130" s="13">
        <v>13000</v>
      </c>
      <c r="J130" s="13">
        <v>395.2</v>
      </c>
      <c r="K130" s="13">
        <v>373.1</v>
      </c>
      <c r="L130" s="13">
        <v>0</v>
      </c>
      <c r="M130" s="13">
        <v>25</v>
      </c>
      <c r="N130" s="13">
        <v>793.3</v>
      </c>
      <c r="O130" s="13">
        <f t="shared" si="2"/>
        <v>12206.7</v>
      </c>
    </row>
    <row r="131" spans="1:15" ht="45" customHeight="1" x14ac:dyDescent="0.25">
      <c r="A131" s="11">
        <v>108</v>
      </c>
      <c r="B131" s="26" t="s">
        <v>263</v>
      </c>
      <c r="C131" s="12" t="s">
        <v>62</v>
      </c>
      <c r="D131" s="30" t="s">
        <v>64</v>
      </c>
      <c r="E131" s="12" t="s">
        <v>669</v>
      </c>
      <c r="F131" s="3" t="s">
        <v>678</v>
      </c>
      <c r="G131" s="13">
        <v>31830.5</v>
      </c>
      <c r="H131" s="14">
        <v>0</v>
      </c>
      <c r="I131" s="13">
        <v>31830.5</v>
      </c>
      <c r="J131" s="13">
        <v>967.65</v>
      </c>
      <c r="K131" s="13">
        <v>913.54</v>
      </c>
      <c r="L131" s="13">
        <v>0</v>
      </c>
      <c r="M131" s="13">
        <v>25</v>
      </c>
      <c r="N131" s="13">
        <v>1906.19</v>
      </c>
      <c r="O131" s="13">
        <f t="shared" si="2"/>
        <v>29924.31</v>
      </c>
    </row>
    <row r="132" spans="1:15" ht="45" customHeight="1" x14ac:dyDescent="0.25">
      <c r="A132" s="11">
        <v>109</v>
      </c>
      <c r="B132" s="26" t="s">
        <v>822</v>
      </c>
      <c r="C132" s="12" t="s">
        <v>38</v>
      </c>
      <c r="D132" s="30" t="s">
        <v>836</v>
      </c>
      <c r="E132" s="12" t="s">
        <v>667</v>
      </c>
      <c r="F132" s="3" t="s">
        <v>678</v>
      </c>
      <c r="G132" s="13">
        <v>15000</v>
      </c>
      <c r="H132" s="14">
        <v>0</v>
      </c>
      <c r="I132" s="13">
        <f>SUM(G132:H132)</f>
        <v>15000</v>
      </c>
      <c r="J132" s="13">
        <v>456</v>
      </c>
      <c r="K132" s="13">
        <v>430.5</v>
      </c>
      <c r="L132" s="13">
        <v>0</v>
      </c>
      <c r="M132" s="13">
        <v>25</v>
      </c>
      <c r="N132" s="13">
        <f>SUM(J132:M132)</f>
        <v>911.5</v>
      </c>
      <c r="O132" s="13">
        <f t="shared" si="2"/>
        <v>14088.5</v>
      </c>
    </row>
    <row r="133" spans="1:15" ht="45" customHeight="1" x14ac:dyDescent="0.25">
      <c r="A133" s="11">
        <v>110</v>
      </c>
      <c r="B133" s="26" t="s">
        <v>648</v>
      </c>
      <c r="C133" s="12" t="s">
        <v>71</v>
      </c>
      <c r="D133" s="30" t="s">
        <v>64</v>
      </c>
      <c r="E133" s="12" t="s">
        <v>669</v>
      </c>
      <c r="F133" s="3" t="s">
        <v>678</v>
      </c>
      <c r="G133" s="13">
        <v>69662.63</v>
      </c>
      <c r="H133" s="14">
        <v>0</v>
      </c>
      <c r="I133" s="13">
        <f>G133+H133</f>
        <v>69662.63</v>
      </c>
      <c r="J133" s="13">
        <v>2117.7399999999998</v>
      </c>
      <c r="K133" s="13">
        <v>1999.32</v>
      </c>
      <c r="L133" s="13">
        <v>5304.99</v>
      </c>
      <c r="M133" s="13">
        <v>25</v>
      </c>
      <c r="N133" s="13">
        <v>9447.0499999999993</v>
      </c>
      <c r="O133" s="13">
        <f t="shared" si="2"/>
        <v>60215.58</v>
      </c>
    </row>
    <row r="134" spans="1:15" ht="45" customHeight="1" x14ac:dyDescent="0.25">
      <c r="A134" s="11">
        <v>111</v>
      </c>
      <c r="B134" s="26" t="s">
        <v>474</v>
      </c>
      <c r="C134" s="12" t="s">
        <v>62</v>
      </c>
      <c r="D134" s="30" t="s">
        <v>79</v>
      </c>
      <c r="E134" s="12" t="s">
        <v>669</v>
      </c>
      <c r="F134" s="3" t="s">
        <v>678</v>
      </c>
      <c r="G134" s="13">
        <v>31830.5</v>
      </c>
      <c r="H134" s="14">
        <v>0</v>
      </c>
      <c r="I134" s="13">
        <v>31830.5</v>
      </c>
      <c r="J134" s="13">
        <v>967.65</v>
      </c>
      <c r="K134" s="13">
        <v>913.54</v>
      </c>
      <c r="L134" s="13">
        <v>0</v>
      </c>
      <c r="M134" s="13">
        <v>11885.82</v>
      </c>
      <c r="N134" s="13">
        <f>SUM(J134:M134)</f>
        <v>13767.01</v>
      </c>
      <c r="O134" s="13">
        <f t="shared" si="2"/>
        <v>18063.489999999998</v>
      </c>
    </row>
    <row r="135" spans="1:15" ht="45" customHeight="1" x14ac:dyDescent="0.25">
      <c r="A135" s="11">
        <v>112</v>
      </c>
      <c r="B135" s="29" t="s">
        <v>787</v>
      </c>
      <c r="C135" s="30" t="s">
        <v>93</v>
      </c>
      <c r="D135" s="30" t="s">
        <v>763</v>
      </c>
      <c r="E135" s="12" t="s">
        <v>667</v>
      </c>
      <c r="F135" s="3" t="s">
        <v>677</v>
      </c>
      <c r="G135" s="13">
        <v>15000</v>
      </c>
      <c r="H135" s="14">
        <v>0</v>
      </c>
      <c r="I135" s="13">
        <f>SUM(G135:H135)</f>
        <v>15000</v>
      </c>
      <c r="J135" s="13">
        <v>456</v>
      </c>
      <c r="K135" s="13">
        <v>430.5</v>
      </c>
      <c r="L135" s="13">
        <v>0</v>
      </c>
      <c r="M135" s="13">
        <v>25</v>
      </c>
      <c r="N135" s="13">
        <f>SUM(J135:M135)</f>
        <v>911.5</v>
      </c>
      <c r="O135" s="13">
        <f t="shared" si="2"/>
        <v>14088.5</v>
      </c>
    </row>
    <row r="136" spans="1:15" ht="45" customHeight="1" x14ac:dyDescent="0.25">
      <c r="A136" s="11">
        <v>113</v>
      </c>
      <c r="B136" s="26" t="s">
        <v>859</v>
      </c>
      <c r="C136" s="12" t="s">
        <v>8</v>
      </c>
      <c r="D136" s="12" t="s">
        <v>874</v>
      </c>
      <c r="E136" s="12" t="s">
        <v>667</v>
      </c>
      <c r="F136" s="3" t="s">
        <v>677</v>
      </c>
      <c r="G136" s="13">
        <v>20000</v>
      </c>
      <c r="H136" s="14">
        <v>0</v>
      </c>
      <c r="I136" s="13">
        <f>G136+H136</f>
        <v>20000</v>
      </c>
      <c r="J136" s="13">
        <v>608</v>
      </c>
      <c r="K136" s="13">
        <v>574</v>
      </c>
      <c r="L136" s="13">
        <v>0</v>
      </c>
      <c r="M136" s="13">
        <v>25</v>
      </c>
      <c r="N136" s="13">
        <f>SUM(J136:M136)</f>
        <v>1207</v>
      </c>
      <c r="O136" s="13">
        <f t="shared" si="2"/>
        <v>18793</v>
      </c>
    </row>
    <row r="137" spans="1:15" ht="45" customHeight="1" x14ac:dyDescent="0.25">
      <c r="A137" s="11">
        <v>114</v>
      </c>
      <c r="B137" s="26" t="s">
        <v>1108</v>
      </c>
      <c r="C137" s="63" t="s">
        <v>1064</v>
      </c>
      <c r="D137" s="63" t="s">
        <v>1109</v>
      </c>
      <c r="E137" s="12" t="s">
        <v>667</v>
      </c>
      <c r="F137" s="3" t="s">
        <v>677</v>
      </c>
      <c r="G137" s="13">
        <v>15000</v>
      </c>
      <c r="H137" s="14">
        <v>0</v>
      </c>
      <c r="I137" s="13">
        <v>15000</v>
      </c>
      <c r="J137" s="13">
        <v>456</v>
      </c>
      <c r="K137" s="13">
        <v>430.5</v>
      </c>
      <c r="L137" s="13">
        <v>0</v>
      </c>
      <c r="M137" s="13">
        <v>25</v>
      </c>
      <c r="N137" s="13">
        <f>SUM(J137:M137)</f>
        <v>911.5</v>
      </c>
      <c r="O137" s="13">
        <f t="shared" si="2"/>
        <v>14088.5</v>
      </c>
    </row>
    <row r="138" spans="1:15" ht="45" customHeight="1" x14ac:dyDescent="0.25">
      <c r="A138" s="11">
        <v>115</v>
      </c>
      <c r="B138" s="26" t="s">
        <v>688</v>
      </c>
      <c r="C138" s="12" t="s">
        <v>98</v>
      </c>
      <c r="D138" s="12" t="s">
        <v>64</v>
      </c>
      <c r="E138" s="12" t="s">
        <v>667</v>
      </c>
      <c r="F138" s="3" t="s">
        <v>677</v>
      </c>
      <c r="G138" s="13">
        <v>12000</v>
      </c>
      <c r="H138" s="14">
        <v>0</v>
      </c>
      <c r="I138" s="13">
        <f>G138+H138</f>
        <v>12000</v>
      </c>
      <c r="J138" s="13">
        <v>364.8</v>
      </c>
      <c r="K138" s="13">
        <v>344.4</v>
      </c>
      <c r="L138" s="13">
        <v>0</v>
      </c>
      <c r="M138" s="13">
        <v>25</v>
      </c>
      <c r="N138" s="13">
        <f>J138+K138+L138+M138</f>
        <v>734.2</v>
      </c>
      <c r="O138" s="13">
        <f t="shared" si="2"/>
        <v>11265.8</v>
      </c>
    </row>
    <row r="139" spans="1:15" ht="45" customHeight="1" x14ac:dyDescent="0.25">
      <c r="A139" s="11">
        <v>116</v>
      </c>
      <c r="B139" s="26" t="s">
        <v>326</v>
      </c>
      <c r="C139" s="12" t="s">
        <v>78</v>
      </c>
      <c r="D139" s="12" t="s">
        <v>79</v>
      </c>
      <c r="E139" s="12" t="s">
        <v>667</v>
      </c>
      <c r="F139" s="3" t="s">
        <v>677</v>
      </c>
      <c r="G139" s="13">
        <v>10000</v>
      </c>
      <c r="H139" s="14">
        <v>0</v>
      </c>
      <c r="I139" s="13">
        <v>10000</v>
      </c>
      <c r="J139" s="13">
        <v>304</v>
      </c>
      <c r="K139" s="13">
        <v>287</v>
      </c>
      <c r="L139" s="13">
        <v>0</v>
      </c>
      <c r="M139" s="13">
        <v>25</v>
      </c>
      <c r="N139" s="13">
        <v>616</v>
      </c>
      <c r="O139" s="13">
        <f t="shared" si="2"/>
        <v>9384</v>
      </c>
    </row>
    <row r="140" spans="1:15" ht="45" customHeight="1" x14ac:dyDescent="0.25">
      <c r="A140" s="11">
        <v>117</v>
      </c>
      <c r="B140" s="26" t="s">
        <v>5</v>
      </c>
      <c r="C140" s="12" t="s">
        <v>6</v>
      </c>
      <c r="D140" s="12" t="s">
        <v>636</v>
      </c>
      <c r="E140" s="12" t="s">
        <v>666</v>
      </c>
      <c r="F140" s="3" t="s">
        <v>677</v>
      </c>
      <c r="G140" s="13">
        <v>130000</v>
      </c>
      <c r="H140" s="14">
        <v>0</v>
      </c>
      <c r="I140" s="13">
        <v>130000</v>
      </c>
      <c r="J140" s="13">
        <v>3952</v>
      </c>
      <c r="K140" s="13">
        <v>3731</v>
      </c>
      <c r="L140" s="13">
        <v>19162.12</v>
      </c>
      <c r="M140" s="13">
        <v>25</v>
      </c>
      <c r="N140" s="13">
        <v>26870.12</v>
      </c>
      <c r="O140" s="13">
        <f t="shared" si="2"/>
        <v>103129.88</v>
      </c>
    </row>
    <row r="141" spans="1:15" ht="45" customHeight="1" x14ac:dyDescent="0.25">
      <c r="A141" s="11">
        <v>118</v>
      </c>
      <c r="B141" s="26" t="s">
        <v>860</v>
      </c>
      <c r="C141" s="12" t="s">
        <v>105</v>
      </c>
      <c r="D141" s="12" t="s">
        <v>875</v>
      </c>
      <c r="E141" s="12" t="s">
        <v>669</v>
      </c>
      <c r="F141" s="3" t="s">
        <v>678</v>
      </c>
      <c r="G141" s="13">
        <v>35000</v>
      </c>
      <c r="H141" s="14">
        <v>0</v>
      </c>
      <c r="I141" s="13">
        <f>G141+H141</f>
        <v>35000</v>
      </c>
      <c r="J141" s="13">
        <v>1064</v>
      </c>
      <c r="K141" s="13">
        <v>1004.5</v>
      </c>
      <c r="L141" s="13">
        <v>0</v>
      </c>
      <c r="M141" s="13">
        <v>1602.45</v>
      </c>
      <c r="N141" s="13">
        <f>SUM(J141:M141)</f>
        <v>3670.95</v>
      </c>
      <c r="O141" s="13">
        <f t="shared" si="2"/>
        <v>31329.05</v>
      </c>
    </row>
    <row r="142" spans="1:15" ht="45" customHeight="1" x14ac:dyDescent="0.25">
      <c r="A142" s="11">
        <v>119</v>
      </c>
      <c r="B142" s="26" t="s">
        <v>816</v>
      </c>
      <c r="C142" s="12" t="s">
        <v>832</v>
      </c>
      <c r="D142" s="12" t="s">
        <v>833</v>
      </c>
      <c r="E142" s="12" t="s">
        <v>669</v>
      </c>
      <c r="F142" s="3" t="s">
        <v>678</v>
      </c>
      <c r="G142" s="13">
        <v>27000</v>
      </c>
      <c r="H142" s="14">
        <v>0</v>
      </c>
      <c r="I142" s="13">
        <f>SUM(G142:H142)</f>
        <v>27000</v>
      </c>
      <c r="J142" s="13">
        <v>820.8</v>
      </c>
      <c r="K142" s="13">
        <v>774.9</v>
      </c>
      <c r="L142" s="13">
        <v>0</v>
      </c>
      <c r="M142" s="13">
        <v>25</v>
      </c>
      <c r="N142" s="13">
        <f>SUM(J142:M142)</f>
        <v>1620.6999999999998</v>
      </c>
      <c r="O142" s="13">
        <f t="shared" si="2"/>
        <v>25379.3</v>
      </c>
    </row>
    <row r="143" spans="1:15" ht="45" customHeight="1" x14ac:dyDescent="0.25">
      <c r="A143" s="11">
        <v>120</v>
      </c>
      <c r="B143" s="26" t="s">
        <v>473</v>
      </c>
      <c r="C143" s="12" t="s">
        <v>99</v>
      </c>
      <c r="D143" s="12" t="s">
        <v>79</v>
      </c>
      <c r="E143" s="12" t="s">
        <v>669</v>
      </c>
      <c r="F143" s="3" t="s">
        <v>678</v>
      </c>
      <c r="G143" s="13">
        <v>41226.9</v>
      </c>
      <c r="H143" s="14">
        <v>0</v>
      </c>
      <c r="I143" s="13">
        <v>41226.9</v>
      </c>
      <c r="J143" s="13">
        <v>1253.3</v>
      </c>
      <c r="K143" s="13">
        <v>1183.21</v>
      </c>
      <c r="L143" s="13">
        <v>379.19</v>
      </c>
      <c r="M143" s="13">
        <v>1602.45</v>
      </c>
      <c r="N143" s="13">
        <f>SUM(J143:M143)</f>
        <v>4418.1500000000005</v>
      </c>
      <c r="O143" s="13">
        <f t="shared" si="2"/>
        <v>36808.75</v>
      </c>
    </row>
    <row r="144" spans="1:15" ht="45" customHeight="1" x14ac:dyDescent="0.25">
      <c r="A144" s="11">
        <v>121</v>
      </c>
      <c r="B144" s="29" t="s">
        <v>486</v>
      </c>
      <c r="C144" s="30" t="s">
        <v>180</v>
      </c>
      <c r="D144" s="30" t="s">
        <v>64</v>
      </c>
      <c r="E144" s="30" t="s">
        <v>669</v>
      </c>
      <c r="F144" s="3" t="s">
        <v>678</v>
      </c>
      <c r="G144" s="13">
        <v>14520</v>
      </c>
      <c r="H144" s="14">
        <v>0</v>
      </c>
      <c r="I144" s="13">
        <v>14520</v>
      </c>
      <c r="J144" s="13">
        <v>441.41</v>
      </c>
      <c r="K144" s="13">
        <v>416.72</v>
      </c>
      <c r="L144" s="13">
        <v>0</v>
      </c>
      <c r="M144" s="13">
        <v>25</v>
      </c>
      <c r="N144" s="13">
        <v>883.13</v>
      </c>
      <c r="O144" s="13">
        <f t="shared" si="2"/>
        <v>13636.87</v>
      </c>
    </row>
    <row r="145" spans="1:15" ht="45" customHeight="1" x14ac:dyDescent="0.25">
      <c r="A145" s="11">
        <v>122</v>
      </c>
      <c r="B145" s="29" t="s">
        <v>152</v>
      </c>
      <c r="C145" s="30" t="s">
        <v>4</v>
      </c>
      <c r="D145" s="30" t="s">
        <v>79</v>
      </c>
      <c r="E145" s="12" t="s">
        <v>669</v>
      </c>
      <c r="F145" s="3" t="s">
        <v>678</v>
      </c>
      <c r="G145" s="13">
        <v>16832.3</v>
      </c>
      <c r="H145" s="14">
        <v>0</v>
      </c>
      <c r="I145" s="13">
        <v>16832.3</v>
      </c>
      <c r="J145" s="13">
        <v>511.7</v>
      </c>
      <c r="K145" s="13">
        <v>483.09</v>
      </c>
      <c r="L145" s="13">
        <v>0</v>
      </c>
      <c r="M145" s="13">
        <v>25</v>
      </c>
      <c r="N145" s="13">
        <v>1019.79</v>
      </c>
      <c r="O145" s="13">
        <f t="shared" si="2"/>
        <v>15812.509999999998</v>
      </c>
    </row>
    <row r="146" spans="1:15" ht="45" customHeight="1" x14ac:dyDescent="0.25">
      <c r="A146" s="11">
        <v>123</v>
      </c>
      <c r="B146" s="29" t="s">
        <v>432</v>
      </c>
      <c r="C146" s="30" t="s">
        <v>676</v>
      </c>
      <c r="D146" s="30" t="s">
        <v>638</v>
      </c>
      <c r="E146" s="12" t="s">
        <v>669</v>
      </c>
      <c r="F146" s="3" t="s">
        <v>678</v>
      </c>
      <c r="G146" s="13">
        <v>47253.55</v>
      </c>
      <c r="H146" s="14">
        <v>0</v>
      </c>
      <c r="I146" s="13">
        <v>47253.55</v>
      </c>
      <c r="J146" s="13">
        <v>1436.51</v>
      </c>
      <c r="K146" s="13">
        <v>1356.18</v>
      </c>
      <c r="L146" s="13">
        <v>1466.38</v>
      </c>
      <c r="M146" s="13">
        <v>25</v>
      </c>
      <c r="N146" s="13">
        <v>4284.07</v>
      </c>
      <c r="O146" s="13">
        <f t="shared" si="2"/>
        <v>42969.48</v>
      </c>
    </row>
    <row r="147" spans="1:15" ht="45" customHeight="1" x14ac:dyDescent="0.25">
      <c r="A147" s="11">
        <v>124</v>
      </c>
      <c r="B147" s="29" t="s">
        <v>428</v>
      </c>
      <c r="C147" s="30" t="s">
        <v>62</v>
      </c>
      <c r="D147" s="30" t="s">
        <v>64</v>
      </c>
      <c r="E147" s="12" t="s">
        <v>669</v>
      </c>
      <c r="F147" s="3" t="s">
        <v>678</v>
      </c>
      <c r="G147" s="13">
        <v>31830.5</v>
      </c>
      <c r="H147" s="14">
        <v>0</v>
      </c>
      <c r="I147" s="13">
        <v>31830.5</v>
      </c>
      <c r="J147" s="13">
        <v>967.65</v>
      </c>
      <c r="K147" s="13">
        <v>913.54</v>
      </c>
      <c r="L147" s="13">
        <v>0</v>
      </c>
      <c r="M147" s="13">
        <v>25</v>
      </c>
      <c r="N147" s="13">
        <v>1906.19</v>
      </c>
      <c r="O147" s="13">
        <f t="shared" si="2"/>
        <v>29924.31</v>
      </c>
    </row>
    <row r="148" spans="1:15" ht="45" customHeight="1" x14ac:dyDescent="0.25">
      <c r="A148" s="11">
        <v>125</v>
      </c>
      <c r="B148" s="29" t="s">
        <v>203</v>
      </c>
      <c r="C148" s="30" t="s">
        <v>62</v>
      </c>
      <c r="D148" s="30" t="s">
        <v>79</v>
      </c>
      <c r="E148" s="12" t="s">
        <v>669</v>
      </c>
      <c r="F148" s="3" t="s">
        <v>678</v>
      </c>
      <c r="G148" s="13">
        <v>34869.61</v>
      </c>
      <c r="H148" s="14">
        <v>0</v>
      </c>
      <c r="I148" s="13">
        <v>34869.61</v>
      </c>
      <c r="J148" s="13">
        <v>1060.04</v>
      </c>
      <c r="K148" s="13">
        <v>1000.76</v>
      </c>
      <c r="L148" s="13">
        <v>0</v>
      </c>
      <c r="M148" s="13">
        <v>2102.4499999999998</v>
      </c>
      <c r="N148" s="13">
        <f>SUM(J148:M148)</f>
        <v>4163.25</v>
      </c>
      <c r="O148" s="13">
        <f t="shared" si="2"/>
        <v>30706.36</v>
      </c>
    </row>
    <row r="149" spans="1:15" ht="45" customHeight="1" x14ac:dyDescent="0.25">
      <c r="A149" s="11">
        <v>126</v>
      </c>
      <c r="B149" s="29" t="s">
        <v>601</v>
      </c>
      <c r="C149" s="30" t="s">
        <v>725</v>
      </c>
      <c r="D149" s="30" t="s">
        <v>79</v>
      </c>
      <c r="E149" s="12" t="s">
        <v>667</v>
      </c>
      <c r="F149" s="3" t="s">
        <v>678</v>
      </c>
      <c r="G149" s="13">
        <v>15000</v>
      </c>
      <c r="H149" s="14">
        <v>0</v>
      </c>
      <c r="I149" s="13">
        <f>G149+H149</f>
        <v>15000</v>
      </c>
      <c r="J149" s="13">
        <v>456</v>
      </c>
      <c r="K149" s="13">
        <v>430.5</v>
      </c>
      <c r="L149" s="13">
        <v>0</v>
      </c>
      <c r="M149" s="13">
        <v>25</v>
      </c>
      <c r="N149" s="13">
        <f>J149+K149+L149+M149</f>
        <v>911.5</v>
      </c>
      <c r="O149" s="13">
        <f t="shared" si="2"/>
        <v>14088.5</v>
      </c>
    </row>
    <row r="150" spans="1:15" ht="45" customHeight="1" x14ac:dyDescent="0.25">
      <c r="A150" s="11">
        <v>127</v>
      </c>
      <c r="B150" s="29" t="s">
        <v>322</v>
      </c>
      <c r="C150" s="30" t="s">
        <v>117</v>
      </c>
      <c r="D150" s="30" t="s">
        <v>64</v>
      </c>
      <c r="E150" s="12" t="s">
        <v>669</v>
      </c>
      <c r="F150" s="3" t="s">
        <v>678</v>
      </c>
      <c r="G150" s="13">
        <v>30000</v>
      </c>
      <c r="H150" s="14">
        <v>0</v>
      </c>
      <c r="I150" s="13">
        <v>30000</v>
      </c>
      <c r="J150" s="13">
        <v>912</v>
      </c>
      <c r="K150" s="13">
        <v>861</v>
      </c>
      <c r="L150" s="13">
        <v>0</v>
      </c>
      <c r="M150" s="13">
        <v>25</v>
      </c>
      <c r="N150" s="13">
        <v>1798</v>
      </c>
      <c r="O150" s="13">
        <f t="shared" si="2"/>
        <v>28202</v>
      </c>
    </row>
    <row r="151" spans="1:15" ht="45" customHeight="1" x14ac:dyDescent="0.25">
      <c r="A151" s="11">
        <v>128</v>
      </c>
      <c r="B151" s="26" t="s">
        <v>575</v>
      </c>
      <c r="C151" s="12" t="s">
        <v>190</v>
      </c>
      <c r="D151" s="12" t="s">
        <v>79</v>
      </c>
      <c r="E151" s="30" t="s">
        <v>667</v>
      </c>
      <c r="F151" s="3" t="s">
        <v>678</v>
      </c>
      <c r="G151" s="13">
        <v>10000</v>
      </c>
      <c r="H151" s="14">
        <v>0</v>
      </c>
      <c r="I151" s="13"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v>616</v>
      </c>
      <c r="O151" s="13">
        <f t="shared" si="2"/>
        <v>9384</v>
      </c>
    </row>
    <row r="152" spans="1:15" ht="45" customHeight="1" x14ac:dyDescent="0.25">
      <c r="A152" s="11">
        <v>129</v>
      </c>
      <c r="B152" s="34" t="s">
        <v>971</v>
      </c>
      <c r="C152" s="35" t="s">
        <v>922</v>
      </c>
      <c r="D152" s="38" t="s">
        <v>877</v>
      </c>
      <c r="E152" s="30" t="s">
        <v>667</v>
      </c>
      <c r="F152" s="3" t="s">
        <v>678</v>
      </c>
      <c r="G152" s="13">
        <v>15000</v>
      </c>
      <c r="H152" s="14">
        <v>0</v>
      </c>
      <c r="I152" s="13">
        <f>G152+H152</f>
        <v>15000</v>
      </c>
      <c r="J152" s="13">
        <v>456</v>
      </c>
      <c r="K152" s="13">
        <v>430.5</v>
      </c>
      <c r="L152" s="13">
        <v>0</v>
      </c>
      <c r="M152" s="13">
        <v>25</v>
      </c>
      <c r="N152" s="13">
        <f>SUM(J152:M152)</f>
        <v>911.5</v>
      </c>
      <c r="O152" s="13">
        <f t="shared" ref="O152:O215" si="3">I152-N152</f>
        <v>14088.5</v>
      </c>
    </row>
    <row r="153" spans="1:15" ht="45" customHeight="1" x14ac:dyDescent="0.25">
      <c r="A153" s="11">
        <v>130</v>
      </c>
      <c r="B153" s="29" t="s">
        <v>168</v>
      </c>
      <c r="C153" s="30" t="s">
        <v>169</v>
      </c>
      <c r="D153" s="12" t="s">
        <v>681</v>
      </c>
      <c r="E153" s="30" t="s">
        <v>669</v>
      </c>
      <c r="F153" s="3" t="s">
        <v>678</v>
      </c>
      <c r="G153" s="13">
        <v>22500</v>
      </c>
      <c r="H153" s="14">
        <v>0</v>
      </c>
      <c r="I153" s="13">
        <v>22500</v>
      </c>
      <c r="J153" s="13">
        <v>684</v>
      </c>
      <c r="K153" s="13">
        <v>645.75</v>
      </c>
      <c r="L153" s="13">
        <v>0</v>
      </c>
      <c r="M153" s="13">
        <v>25</v>
      </c>
      <c r="N153" s="13">
        <f>SUM(J153:M153)</f>
        <v>1354.75</v>
      </c>
      <c r="O153" s="13">
        <f t="shared" si="3"/>
        <v>21145.25</v>
      </c>
    </row>
    <row r="154" spans="1:15" ht="45" customHeight="1" x14ac:dyDescent="0.25">
      <c r="A154" s="11">
        <v>131</v>
      </c>
      <c r="B154" s="29" t="s">
        <v>861</v>
      </c>
      <c r="C154" s="30" t="s">
        <v>876</v>
      </c>
      <c r="D154" s="12" t="s">
        <v>874</v>
      </c>
      <c r="E154" s="12" t="s">
        <v>669</v>
      </c>
      <c r="F154" s="3" t="s">
        <v>678</v>
      </c>
      <c r="G154" s="13">
        <v>27000</v>
      </c>
      <c r="H154" s="14">
        <v>0</v>
      </c>
      <c r="I154" s="13">
        <f>G154+H154</f>
        <v>27000</v>
      </c>
      <c r="J154" s="13">
        <v>820.8</v>
      </c>
      <c r="K154" s="13">
        <v>774.9</v>
      </c>
      <c r="L154" s="13">
        <v>0</v>
      </c>
      <c r="M154" s="13">
        <v>25</v>
      </c>
      <c r="N154" s="13">
        <f>SUM(J154:M154)</f>
        <v>1620.6999999999998</v>
      </c>
      <c r="O154" s="13">
        <f t="shared" si="3"/>
        <v>25379.3</v>
      </c>
    </row>
    <row r="155" spans="1:15" ht="45" customHeight="1" x14ac:dyDescent="0.25">
      <c r="A155" s="11">
        <v>132</v>
      </c>
      <c r="B155" s="29" t="s">
        <v>829</v>
      </c>
      <c r="C155" s="30" t="s">
        <v>71</v>
      </c>
      <c r="D155" s="12" t="s">
        <v>838</v>
      </c>
      <c r="E155" s="30" t="s">
        <v>669</v>
      </c>
      <c r="F155" s="3" t="s">
        <v>678</v>
      </c>
      <c r="G155" s="13">
        <v>65018</v>
      </c>
      <c r="H155" s="14">
        <v>0</v>
      </c>
      <c r="I155" s="13">
        <f>SUM(G155:H155)</f>
        <v>65018</v>
      </c>
      <c r="J155" s="13">
        <v>1976.55</v>
      </c>
      <c r="K155" s="13">
        <v>1866.02</v>
      </c>
      <c r="L155" s="13">
        <v>4430.96</v>
      </c>
      <c r="M155" s="13">
        <v>25</v>
      </c>
      <c r="N155" s="13">
        <f>SUM(J155:M155)</f>
        <v>8298.5299999999988</v>
      </c>
      <c r="O155" s="13">
        <f t="shared" si="3"/>
        <v>56719.47</v>
      </c>
    </row>
    <row r="156" spans="1:15" ht="45" customHeight="1" x14ac:dyDescent="0.25">
      <c r="A156" s="11">
        <v>133</v>
      </c>
      <c r="B156" s="29" t="s">
        <v>689</v>
      </c>
      <c r="C156" s="30" t="s">
        <v>169</v>
      </c>
      <c r="D156" s="30" t="s">
        <v>454</v>
      </c>
      <c r="E156" s="30" t="s">
        <v>669</v>
      </c>
      <c r="F156" s="3" t="s">
        <v>678</v>
      </c>
      <c r="G156" s="13">
        <v>20000</v>
      </c>
      <c r="H156" s="14">
        <v>0</v>
      </c>
      <c r="I156" s="13">
        <f>G156+H156</f>
        <v>20000</v>
      </c>
      <c r="J156" s="13">
        <v>608</v>
      </c>
      <c r="K156" s="13">
        <v>574</v>
      </c>
      <c r="L156" s="13">
        <v>0</v>
      </c>
      <c r="M156" s="13">
        <v>3488.99</v>
      </c>
      <c r="N156" s="13">
        <f>SUM(J156:M156)</f>
        <v>4670.99</v>
      </c>
      <c r="O156" s="13">
        <f t="shared" si="3"/>
        <v>15329.01</v>
      </c>
    </row>
    <row r="157" spans="1:15" ht="45" customHeight="1" x14ac:dyDescent="0.25">
      <c r="A157" s="11">
        <v>134</v>
      </c>
      <c r="B157" s="29" t="s">
        <v>862</v>
      </c>
      <c r="C157" s="30" t="s">
        <v>38</v>
      </c>
      <c r="D157" s="30" t="s">
        <v>877</v>
      </c>
      <c r="E157" s="30" t="s">
        <v>667</v>
      </c>
      <c r="F157" s="3" t="s">
        <v>678</v>
      </c>
      <c r="G157" s="13">
        <v>10000</v>
      </c>
      <c r="H157" s="14">
        <v>0</v>
      </c>
      <c r="I157" s="13">
        <f>G157+H157</f>
        <v>10000</v>
      </c>
      <c r="J157" s="13">
        <v>304</v>
      </c>
      <c r="K157" s="13">
        <v>287</v>
      </c>
      <c r="L157" s="13">
        <v>0</v>
      </c>
      <c r="M157" s="13">
        <v>25</v>
      </c>
      <c r="N157" s="13">
        <f>SUM(J157:M157)</f>
        <v>616</v>
      </c>
      <c r="O157" s="13">
        <f t="shared" si="3"/>
        <v>9384</v>
      </c>
    </row>
    <row r="158" spans="1:15" ht="45" customHeight="1" x14ac:dyDescent="0.25">
      <c r="A158" s="11">
        <v>135</v>
      </c>
      <c r="B158" s="69" t="s">
        <v>998</v>
      </c>
      <c r="C158" s="70" t="s">
        <v>62</v>
      </c>
      <c r="D158" s="68" t="s">
        <v>999</v>
      </c>
      <c r="E158" s="30" t="s">
        <v>669</v>
      </c>
      <c r="F158" s="3" t="s">
        <v>678</v>
      </c>
      <c r="G158" s="13">
        <v>31830.5</v>
      </c>
      <c r="H158" s="14">
        <v>0</v>
      </c>
      <c r="I158" s="13">
        <f>G158+H158</f>
        <v>31830.5</v>
      </c>
      <c r="J158" s="13">
        <v>967.65</v>
      </c>
      <c r="K158" s="13">
        <v>913.54</v>
      </c>
      <c r="L158" s="13">
        <v>0</v>
      </c>
      <c r="M158" s="13">
        <v>25</v>
      </c>
      <c r="N158" s="13">
        <f>SUM(J158:M158)</f>
        <v>1906.19</v>
      </c>
      <c r="O158" s="13">
        <f t="shared" si="3"/>
        <v>29924.31</v>
      </c>
    </row>
    <row r="159" spans="1:15" ht="45" customHeight="1" x14ac:dyDescent="0.25">
      <c r="A159" s="11">
        <v>136</v>
      </c>
      <c r="B159" s="69" t="s">
        <v>43</v>
      </c>
      <c r="C159" s="30" t="s">
        <v>44</v>
      </c>
      <c r="D159" s="30" t="s">
        <v>42</v>
      </c>
      <c r="E159" s="12" t="s">
        <v>669</v>
      </c>
      <c r="F159" s="3" t="s">
        <v>678</v>
      </c>
      <c r="G159" s="13">
        <v>80000</v>
      </c>
      <c r="H159" s="14">
        <v>0</v>
      </c>
      <c r="I159" s="13">
        <f>SUM(G159:H159)</f>
        <v>80000</v>
      </c>
      <c r="J159" s="13">
        <v>2432</v>
      </c>
      <c r="K159" s="13">
        <v>2296</v>
      </c>
      <c r="L159" s="13">
        <v>7400.87</v>
      </c>
      <c r="M159" s="13">
        <v>25</v>
      </c>
      <c r="N159" s="13">
        <f>SUM(J159:M159)</f>
        <v>12153.869999999999</v>
      </c>
      <c r="O159" s="13">
        <f t="shared" si="3"/>
        <v>67846.13</v>
      </c>
    </row>
    <row r="160" spans="1:15" ht="45" customHeight="1" x14ac:dyDescent="0.25">
      <c r="A160" s="11">
        <v>137</v>
      </c>
      <c r="B160" s="29" t="s">
        <v>519</v>
      </c>
      <c r="C160" s="30" t="s">
        <v>38</v>
      </c>
      <c r="D160" s="30" t="s">
        <v>79</v>
      </c>
      <c r="E160" s="12" t="s">
        <v>667</v>
      </c>
      <c r="F160" s="3" t="s">
        <v>678</v>
      </c>
      <c r="G160" s="13">
        <v>10000</v>
      </c>
      <c r="H160" s="14">
        <v>0</v>
      </c>
      <c r="I160" s="13">
        <v>10000</v>
      </c>
      <c r="J160" s="13">
        <v>304</v>
      </c>
      <c r="K160" s="13">
        <v>287</v>
      </c>
      <c r="L160" s="13">
        <v>0</v>
      </c>
      <c r="M160" s="13">
        <v>25</v>
      </c>
      <c r="N160" s="13">
        <v>616</v>
      </c>
      <c r="O160" s="13">
        <f t="shared" si="3"/>
        <v>9384</v>
      </c>
    </row>
    <row r="161" spans="1:15" ht="45" customHeight="1" x14ac:dyDescent="0.25">
      <c r="A161" s="11">
        <v>138</v>
      </c>
      <c r="B161" s="29" t="s">
        <v>343</v>
      </c>
      <c r="C161" s="30" t="s">
        <v>62</v>
      </c>
      <c r="D161" s="30" t="s">
        <v>64</v>
      </c>
      <c r="E161" s="30" t="s">
        <v>669</v>
      </c>
      <c r="F161" s="3" t="s">
        <v>678</v>
      </c>
      <c r="G161" s="13">
        <v>31830.5</v>
      </c>
      <c r="H161" s="14">
        <v>0</v>
      </c>
      <c r="I161" s="13">
        <v>31830.5</v>
      </c>
      <c r="J161" s="13">
        <v>967.65</v>
      </c>
      <c r="K161" s="13">
        <v>913.54</v>
      </c>
      <c r="L161" s="13">
        <v>0</v>
      </c>
      <c r="M161" s="13">
        <v>1602.45</v>
      </c>
      <c r="N161" s="13">
        <f>SUM(J161:M161)</f>
        <v>3483.6400000000003</v>
      </c>
      <c r="O161" s="13">
        <f t="shared" si="3"/>
        <v>28346.86</v>
      </c>
    </row>
    <row r="162" spans="1:15" ht="45" customHeight="1" x14ac:dyDescent="0.25">
      <c r="A162" s="11">
        <v>139</v>
      </c>
      <c r="B162" s="29" t="s">
        <v>375</v>
      </c>
      <c r="C162" s="30" t="s">
        <v>38</v>
      </c>
      <c r="D162" s="30" t="s">
        <v>64</v>
      </c>
      <c r="E162" s="30" t="s">
        <v>667</v>
      </c>
      <c r="F162" s="3" t="s">
        <v>678</v>
      </c>
      <c r="G162" s="13">
        <v>10000</v>
      </c>
      <c r="H162" s="14">
        <v>0</v>
      </c>
      <c r="I162" s="13">
        <v>10000</v>
      </c>
      <c r="J162" s="13">
        <v>304</v>
      </c>
      <c r="K162" s="13">
        <v>287</v>
      </c>
      <c r="L162" s="13">
        <v>0</v>
      </c>
      <c r="M162" s="13">
        <v>25</v>
      </c>
      <c r="N162" s="13">
        <v>616</v>
      </c>
      <c r="O162" s="13">
        <f t="shared" si="3"/>
        <v>9384</v>
      </c>
    </row>
    <row r="163" spans="1:15" ht="45" customHeight="1" x14ac:dyDescent="0.25">
      <c r="A163" s="11">
        <v>140</v>
      </c>
      <c r="B163" s="29" t="s">
        <v>511</v>
      </c>
      <c r="C163" s="30" t="s">
        <v>703</v>
      </c>
      <c r="D163" s="30" t="s">
        <v>79</v>
      </c>
      <c r="E163" s="30" t="s">
        <v>667</v>
      </c>
      <c r="F163" s="3" t="s">
        <v>677</v>
      </c>
      <c r="G163" s="13">
        <v>15000</v>
      </c>
      <c r="H163" s="14">
        <v>0</v>
      </c>
      <c r="I163" s="13">
        <f>G163+H163</f>
        <v>15000</v>
      </c>
      <c r="J163" s="13">
        <v>456</v>
      </c>
      <c r="K163" s="13">
        <v>430.5</v>
      </c>
      <c r="L163" s="13">
        <v>0</v>
      </c>
      <c r="M163" s="13">
        <v>25</v>
      </c>
      <c r="N163" s="13">
        <f t="shared" ref="N163:N168" si="4">SUM(J163:M163)</f>
        <v>911.5</v>
      </c>
      <c r="O163" s="13">
        <f t="shared" si="3"/>
        <v>14088.5</v>
      </c>
    </row>
    <row r="164" spans="1:15" ht="45" customHeight="1" x14ac:dyDescent="0.25">
      <c r="A164" s="11">
        <v>141</v>
      </c>
      <c r="B164" s="29" t="s">
        <v>863</v>
      </c>
      <c r="C164" s="30" t="s">
        <v>8</v>
      </c>
      <c r="D164" s="30" t="s">
        <v>874</v>
      </c>
      <c r="E164" s="30" t="s">
        <v>667</v>
      </c>
      <c r="F164" s="3" t="s">
        <v>677</v>
      </c>
      <c r="G164" s="13">
        <v>20000</v>
      </c>
      <c r="H164" s="14">
        <v>0</v>
      </c>
      <c r="I164" s="13">
        <f>G164+H164</f>
        <v>20000</v>
      </c>
      <c r="J164" s="13">
        <v>608</v>
      </c>
      <c r="K164" s="13">
        <v>574</v>
      </c>
      <c r="L164" s="13">
        <v>0</v>
      </c>
      <c r="M164" s="13">
        <v>25</v>
      </c>
      <c r="N164" s="13">
        <f t="shared" si="4"/>
        <v>1207</v>
      </c>
      <c r="O164" s="13">
        <f t="shared" si="3"/>
        <v>18793</v>
      </c>
    </row>
    <row r="165" spans="1:15" ht="45" customHeight="1" x14ac:dyDescent="0.25">
      <c r="A165" s="11">
        <v>142</v>
      </c>
      <c r="B165" s="34" t="s">
        <v>921</v>
      </c>
      <c r="C165" s="35" t="s">
        <v>932</v>
      </c>
      <c r="D165" s="33" t="s">
        <v>873</v>
      </c>
      <c r="E165" s="30" t="s">
        <v>669</v>
      </c>
      <c r="F165" s="3" t="s">
        <v>678</v>
      </c>
      <c r="G165" s="13">
        <v>27000</v>
      </c>
      <c r="H165" s="14">
        <v>0</v>
      </c>
      <c r="I165" s="13">
        <f>G165+H165</f>
        <v>27000</v>
      </c>
      <c r="J165" s="13">
        <v>820.8</v>
      </c>
      <c r="K165" s="13">
        <v>774.9</v>
      </c>
      <c r="L165" s="13">
        <v>0</v>
      </c>
      <c r="M165" s="13">
        <v>25</v>
      </c>
      <c r="N165" s="13">
        <f t="shared" si="4"/>
        <v>1620.6999999999998</v>
      </c>
      <c r="O165" s="13">
        <f t="shared" si="3"/>
        <v>25379.3</v>
      </c>
    </row>
    <row r="166" spans="1:15" ht="45" customHeight="1" x14ac:dyDescent="0.25">
      <c r="A166" s="11">
        <v>143</v>
      </c>
      <c r="B166" s="29" t="s">
        <v>101</v>
      </c>
      <c r="C166" s="30" t="s">
        <v>102</v>
      </c>
      <c r="D166" s="30" t="s">
        <v>658</v>
      </c>
      <c r="E166" s="30" t="s">
        <v>669</v>
      </c>
      <c r="F166" s="45" t="s">
        <v>677</v>
      </c>
      <c r="G166" s="27">
        <v>135000</v>
      </c>
      <c r="H166" s="46">
        <v>0</v>
      </c>
      <c r="I166" s="27">
        <f>G166+H166</f>
        <v>135000</v>
      </c>
      <c r="J166" s="27">
        <v>4104</v>
      </c>
      <c r="K166" s="27">
        <v>3874.5</v>
      </c>
      <c r="L166" s="27">
        <v>19549.52</v>
      </c>
      <c r="M166" s="27">
        <v>12175.45</v>
      </c>
      <c r="N166" s="27">
        <f t="shared" si="4"/>
        <v>39703.47</v>
      </c>
      <c r="O166" s="27">
        <f t="shared" si="3"/>
        <v>95296.53</v>
      </c>
    </row>
    <row r="167" spans="1:15" ht="45" customHeight="1" x14ac:dyDescent="0.25">
      <c r="A167" s="11">
        <v>144</v>
      </c>
      <c r="B167" s="29" t="s">
        <v>163</v>
      </c>
      <c r="C167" s="30" t="s">
        <v>967</v>
      </c>
      <c r="D167" s="30" t="s">
        <v>635</v>
      </c>
      <c r="E167" s="30" t="s">
        <v>669</v>
      </c>
      <c r="F167" s="45" t="s">
        <v>677</v>
      </c>
      <c r="G167" s="27">
        <v>120000</v>
      </c>
      <c r="H167" s="46">
        <v>0</v>
      </c>
      <c r="I167" s="27">
        <v>120000</v>
      </c>
      <c r="J167" s="27">
        <v>3648</v>
      </c>
      <c r="K167" s="27">
        <v>3444</v>
      </c>
      <c r="L167" s="27">
        <v>16809.87</v>
      </c>
      <c r="M167" s="27">
        <v>7473.49</v>
      </c>
      <c r="N167" s="27">
        <f t="shared" si="4"/>
        <v>31375.360000000001</v>
      </c>
      <c r="O167" s="27">
        <f t="shared" si="3"/>
        <v>88624.639999999999</v>
      </c>
    </row>
    <row r="168" spans="1:15" ht="45" customHeight="1" x14ac:dyDescent="0.25">
      <c r="A168" s="11">
        <v>145</v>
      </c>
      <c r="B168" s="29" t="s">
        <v>176</v>
      </c>
      <c r="C168" s="30" t="s">
        <v>177</v>
      </c>
      <c r="D168" s="30" t="s">
        <v>24</v>
      </c>
      <c r="E168" s="30" t="s">
        <v>669</v>
      </c>
      <c r="F168" s="45" t="s">
        <v>677</v>
      </c>
      <c r="G168" s="27">
        <v>30000</v>
      </c>
      <c r="H168" s="46">
        <v>0</v>
      </c>
      <c r="I168" s="27">
        <v>30000</v>
      </c>
      <c r="J168" s="27">
        <v>912</v>
      </c>
      <c r="K168" s="27">
        <v>861</v>
      </c>
      <c r="L168" s="27">
        <v>0</v>
      </c>
      <c r="M168" s="27">
        <v>1602.45</v>
      </c>
      <c r="N168" s="27">
        <f t="shared" si="4"/>
        <v>3375.45</v>
      </c>
      <c r="O168" s="27">
        <f t="shared" si="3"/>
        <v>26624.55</v>
      </c>
    </row>
    <row r="169" spans="1:15" ht="45" customHeight="1" x14ac:dyDescent="0.25">
      <c r="A169" s="11">
        <v>146</v>
      </c>
      <c r="B169" s="29" t="s">
        <v>390</v>
      </c>
      <c r="C169" s="30" t="s">
        <v>63</v>
      </c>
      <c r="D169" s="30" t="s">
        <v>79</v>
      </c>
      <c r="E169" s="30" t="s">
        <v>669</v>
      </c>
      <c r="F169" s="45" t="s">
        <v>678</v>
      </c>
      <c r="G169" s="27">
        <v>10000</v>
      </c>
      <c r="H169" s="46">
        <v>0</v>
      </c>
      <c r="I169" s="27">
        <v>10000</v>
      </c>
      <c r="J169" s="27">
        <v>304</v>
      </c>
      <c r="K169" s="27">
        <v>287</v>
      </c>
      <c r="L169" s="27">
        <v>0</v>
      </c>
      <c r="M169" s="27">
        <v>25</v>
      </c>
      <c r="N169" s="27">
        <v>616</v>
      </c>
      <c r="O169" s="27">
        <f t="shared" si="3"/>
        <v>9384</v>
      </c>
    </row>
    <row r="170" spans="1:15" ht="45" customHeight="1" x14ac:dyDescent="0.25">
      <c r="A170" s="11">
        <v>147</v>
      </c>
      <c r="B170" s="29" t="s">
        <v>260</v>
      </c>
      <c r="C170" s="30" t="s">
        <v>88</v>
      </c>
      <c r="D170" s="30" t="s">
        <v>64</v>
      </c>
      <c r="E170" s="30" t="s">
        <v>667</v>
      </c>
      <c r="F170" s="45" t="s">
        <v>678</v>
      </c>
      <c r="G170" s="27">
        <v>10000</v>
      </c>
      <c r="H170" s="46">
        <v>0</v>
      </c>
      <c r="I170" s="27">
        <v>10000</v>
      </c>
      <c r="J170" s="27">
        <v>304</v>
      </c>
      <c r="K170" s="27">
        <v>287</v>
      </c>
      <c r="L170" s="27">
        <v>0</v>
      </c>
      <c r="M170" s="27">
        <v>1602.45</v>
      </c>
      <c r="N170" s="27">
        <f>SUM(J170:M170)</f>
        <v>2193.4499999999998</v>
      </c>
      <c r="O170" s="27">
        <f t="shared" si="3"/>
        <v>7806.55</v>
      </c>
    </row>
    <row r="171" spans="1:15" ht="45" customHeight="1" x14ac:dyDescent="0.25">
      <c r="A171" s="11">
        <v>148</v>
      </c>
      <c r="B171" s="29" t="s">
        <v>510</v>
      </c>
      <c r="C171" s="30" t="s">
        <v>62</v>
      </c>
      <c r="D171" s="30" t="s">
        <v>79</v>
      </c>
      <c r="E171" s="30" t="s">
        <v>669</v>
      </c>
      <c r="F171" s="45" t="s">
        <v>678</v>
      </c>
      <c r="G171" s="27">
        <v>31830.5</v>
      </c>
      <c r="H171" s="46">
        <v>0</v>
      </c>
      <c r="I171" s="27">
        <v>31830.5</v>
      </c>
      <c r="J171" s="27">
        <v>967.65</v>
      </c>
      <c r="K171" s="27">
        <v>913.54</v>
      </c>
      <c r="L171" s="27">
        <v>0</v>
      </c>
      <c r="M171" s="27">
        <v>25</v>
      </c>
      <c r="N171" s="27">
        <f>SUM(J171:M171)</f>
        <v>1906.19</v>
      </c>
      <c r="O171" s="27">
        <f t="shared" si="3"/>
        <v>29924.31</v>
      </c>
    </row>
    <row r="172" spans="1:15" ht="45" customHeight="1" x14ac:dyDescent="0.25">
      <c r="A172" s="11">
        <v>149</v>
      </c>
      <c r="B172" s="34" t="s">
        <v>972</v>
      </c>
      <c r="C172" s="35" t="s">
        <v>237</v>
      </c>
      <c r="D172" s="33" t="s">
        <v>949</v>
      </c>
      <c r="E172" s="30" t="s">
        <v>669</v>
      </c>
      <c r="F172" s="45" t="s">
        <v>678</v>
      </c>
      <c r="G172" s="27">
        <v>30000</v>
      </c>
      <c r="H172" s="46">
        <v>0</v>
      </c>
      <c r="I172" s="27">
        <f>G172+H172</f>
        <v>30000</v>
      </c>
      <c r="J172" s="27">
        <v>912</v>
      </c>
      <c r="K172" s="27">
        <v>861</v>
      </c>
      <c r="L172" s="27">
        <v>0</v>
      </c>
      <c r="M172" s="27">
        <v>25</v>
      </c>
      <c r="N172" s="27">
        <f>SUM(J172:M172)</f>
        <v>1798</v>
      </c>
      <c r="O172" s="27">
        <f t="shared" si="3"/>
        <v>28202</v>
      </c>
    </row>
    <row r="173" spans="1:15" ht="45" customHeight="1" x14ac:dyDescent="0.25">
      <c r="A173" s="11">
        <v>150</v>
      </c>
      <c r="B173" s="29" t="s">
        <v>271</v>
      </c>
      <c r="C173" s="30" t="s">
        <v>272</v>
      </c>
      <c r="D173" s="30" t="s">
        <v>79</v>
      </c>
      <c r="E173" s="30" t="s">
        <v>669</v>
      </c>
      <c r="F173" s="45" t="s">
        <v>678</v>
      </c>
      <c r="G173" s="27">
        <v>10000</v>
      </c>
      <c r="H173" s="46">
        <v>0</v>
      </c>
      <c r="I173" s="27">
        <v>10000</v>
      </c>
      <c r="J173" s="27">
        <v>304</v>
      </c>
      <c r="K173" s="27">
        <v>287</v>
      </c>
      <c r="L173" s="27">
        <v>0</v>
      </c>
      <c r="M173" s="27">
        <v>25</v>
      </c>
      <c r="N173" s="27">
        <v>616</v>
      </c>
      <c r="O173" s="27">
        <f t="shared" si="3"/>
        <v>9384</v>
      </c>
    </row>
    <row r="174" spans="1:15" ht="45" customHeight="1" x14ac:dyDescent="0.25">
      <c r="A174" s="11">
        <v>151</v>
      </c>
      <c r="B174" s="58" t="s">
        <v>1024</v>
      </c>
      <c r="C174" s="29" t="s">
        <v>62</v>
      </c>
      <c r="D174" s="29" t="s">
        <v>1025</v>
      </c>
      <c r="E174" s="30" t="s">
        <v>669</v>
      </c>
      <c r="F174" s="45" t="s">
        <v>678</v>
      </c>
      <c r="G174" s="27">
        <v>31830.5</v>
      </c>
      <c r="H174" s="46">
        <v>0</v>
      </c>
      <c r="I174" s="27">
        <v>31830.5</v>
      </c>
      <c r="J174" s="27">
        <v>967.65</v>
      </c>
      <c r="K174" s="27">
        <v>913.54</v>
      </c>
      <c r="L174" s="27">
        <v>0</v>
      </c>
      <c r="M174" s="27">
        <v>25</v>
      </c>
      <c r="N174" s="27">
        <f>SUM(J174:M174)</f>
        <v>1906.19</v>
      </c>
      <c r="O174" s="27">
        <f t="shared" si="3"/>
        <v>29924.31</v>
      </c>
    </row>
    <row r="175" spans="1:15" ht="45" customHeight="1" x14ac:dyDescent="0.25">
      <c r="A175" s="11">
        <v>152</v>
      </c>
      <c r="B175" s="29" t="s">
        <v>391</v>
      </c>
      <c r="C175" s="30" t="s">
        <v>392</v>
      </c>
      <c r="D175" s="30" t="s">
        <v>64</v>
      </c>
      <c r="E175" s="30" t="s">
        <v>669</v>
      </c>
      <c r="F175" s="45" t="s">
        <v>678</v>
      </c>
      <c r="G175" s="27">
        <v>31245.5</v>
      </c>
      <c r="H175" s="46">
        <v>0</v>
      </c>
      <c r="I175" s="27">
        <f>G175+H175</f>
        <v>31245.5</v>
      </c>
      <c r="J175" s="27">
        <v>949.86</v>
      </c>
      <c r="K175" s="27">
        <v>896.75</v>
      </c>
      <c r="L175" s="27">
        <v>0</v>
      </c>
      <c r="M175" s="13">
        <v>25</v>
      </c>
      <c r="N175" s="27">
        <f>SUM(J175:M175)</f>
        <v>1871.6100000000001</v>
      </c>
      <c r="O175" s="27">
        <f t="shared" si="3"/>
        <v>29373.89</v>
      </c>
    </row>
    <row r="176" spans="1:15" ht="45" customHeight="1" x14ac:dyDescent="0.25">
      <c r="A176" s="11">
        <v>153</v>
      </c>
      <c r="B176" s="29" t="s">
        <v>798</v>
      </c>
      <c r="C176" s="30" t="s">
        <v>804</v>
      </c>
      <c r="D176" s="30" t="s">
        <v>808</v>
      </c>
      <c r="E176" s="30" t="s">
        <v>669</v>
      </c>
      <c r="F176" s="45" t="s">
        <v>678</v>
      </c>
      <c r="G176" s="27">
        <v>35000</v>
      </c>
      <c r="H176" s="46">
        <v>0</v>
      </c>
      <c r="I176" s="27">
        <f>SUM(G176:H176)</f>
        <v>35000</v>
      </c>
      <c r="J176" s="27">
        <v>1064</v>
      </c>
      <c r="K176" s="27">
        <v>1004.5</v>
      </c>
      <c r="L176" s="27">
        <v>0</v>
      </c>
      <c r="M176" s="27">
        <v>25</v>
      </c>
      <c r="N176" s="27">
        <f>SUM(J176:M176)</f>
        <v>2093.5</v>
      </c>
      <c r="O176" s="27">
        <f t="shared" si="3"/>
        <v>32906.5</v>
      </c>
    </row>
    <row r="177" spans="1:15" ht="45" customHeight="1" x14ac:dyDescent="0.25">
      <c r="A177" s="11">
        <v>154</v>
      </c>
      <c r="B177" s="29" t="s">
        <v>92</v>
      </c>
      <c r="C177" s="30" t="s">
        <v>93</v>
      </c>
      <c r="D177" s="30" t="s">
        <v>79</v>
      </c>
      <c r="E177" s="30" t="s">
        <v>667</v>
      </c>
      <c r="F177" s="45" t="s">
        <v>677</v>
      </c>
      <c r="G177" s="27">
        <v>10000</v>
      </c>
      <c r="H177" s="46">
        <v>0</v>
      </c>
      <c r="I177" s="27">
        <v>10000</v>
      </c>
      <c r="J177" s="27">
        <v>304</v>
      </c>
      <c r="K177" s="27">
        <v>287</v>
      </c>
      <c r="L177" s="27">
        <v>0</v>
      </c>
      <c r="M177" s="27">
        <v>25</v>
      </c>
      <c r="N177" s="27">
        <v>616</v>
      </c>
      <c r="O177" s="27">
        <f t="shared" si="3"/>
        <v>9384</v>
      </c>
    </row>
    <row r="178" spans="1:15" ht="45" customHeight="1" x14ac:dyDescent="0.25">
      <c r="A178" s="11">
        <v>155</v>
      </c>
      <c r="B178" s="61" t="s">
        <v>1188</v>
      </c>
      <c r="C178" s="62" t="s">
        <v>93</v>
      </c>
      <c r="D178" s="62" t="s">
        <v>1187</v>
      </c>
      <c r="E178" s="30" t="s">
        <v>667</v>
      </c>
      <c r="F178" s="45" t="s">
        <v>677</v>
      </c>
      <c r="G178" s="27">
        <v>10500</v>
      </c>
      <c r="H178" s="46">
        <v>0</v>
      </c>
      <c r="I178" s="27">
        <f>G178+H178</f>
        <v>10500</v>
      </c>
      <c r="J178" s="27">
        <v>319.2</v>
      </c>
      <c r="K178" s="27">
        <v>301.35000000000002</v>
      </c>
      <c r="L178" s="27">
        <v>0</v>
      </c>
      <c r="M178" s="27">
        <v>25</v>
      </c>
      <c r="N178" s="27">
        <f t="shared" ref="N178:N186" si="5">SUM(J178:M178)</f>
        <v>645.54999999999995</v>
      </c>
      <c r="O178" s="27">
        <f t="shared" si="3"/>
        <v>9854.4500000000007</v>
      </c>
    </row>
    <row r="179" spans="1:15" ht="45" customHeight="1" x14ac:dyDescent="0.25">
      <c r="A179" s="11">
        <v>156</v>
      </c>
      <c r="B179" s="29" t="s">
        <v>690</v>
      </c>
      <c r="C179" s="30" t="s">
        <v>60</v>
      </c>
      <c r="D179" s="30" t="s">
        <v>64</v>
      </c>
      <c r="E179" s="30" t="s">
        <v>669</v>
      </c>
      <c r="F179" s="45" t="s">
        <v>678</v>
      </c>
      <c r="G179" s="27">
        <v>27000</v>
      </c>
      <c r="H179" s="46">
        <v>0</v>
      </c>
      <c r="I179" s="27">
        <f>G179+H179</f>
        <v>27000</v>
      </c>
      <c r="J179" s="27">
        <v>820.8</v>
      </c>
      <c r="K179" s="27">
        <v>774.9</v>
      </c>
      <c r="L179" s="27">
        <v>0</v>
      </c>
      <c r="M179" s="13">
        <v>25</v>
      </c>
      <c r="N179" s="27">
        <f t="shared" si="5"/>
        <v>1620.6999999999998</v>
      </c>
      <c r="O179" s="27">
        <f t="shared" si="3"/>
        <v>25379.3</v>
      </c>
    </row>
    <row r="180" spans="1:15" ht="45" customHeight="1" x14ac:dyDescent="0.25">
      <c r="A180" s="11">
        <v>157</v>
      </c>
      <c r="B180" s="58" t="s">
        <v>1066</v>
      </c>
      <c r="C180" s="29" t="s">
        <v>951</v>
      </c>
      <c r="D180" s="29" t="s">
        <v>1067</v>
      </c>
      <c r="E180" s="30" t="s">
        <v>667</v>
      </c>
      <c r="F180" s="45" t="s">
        <v>678</v>
      </c>
      <c r="G180" s="27">
        <v>15000</v>
      </c>
      <c r="H180" s="46">
        <v>0</v>
      </c>
      <c r="I180" s="27">
        <v>15000</v>
      </c>
      <c r="J180" s="27">
        <v>456</v>
      </c>
      <c r="K180" s="27">
        <v>430.5</v>
      </c>
      <c r="L180" s="27">
        <v>0</v>
      </c>
      <c r="M180" s="27">
        <v>25</v>
      </c>
      <c r="N180" s="27">
        <f t="shared" si="5"/>
        <v>911.5</v>
      </c>
      <c r="O180" s="27">
        <f t="shared" si="3"/>
        <v>14088.5</v>
      </c>
    </row>
    <row r="181" spans="1:15" ht="45" customHeight="1" x14ac:dyDescent="0.25">
      <c r="A181" s="11">
        <v>158</v>
      </c>
      <c r="B181" s="29" t="s">
        <v>963</v>
      </c>
      <c r="C181" s="30" t="s">
        <v>98</v>
      </c>
      <c r="D181" s="30" t="s">
        <v>877</v>
      </c>
      <c r="E181" s="30" t="s">
        <v>667</v>
      </c>
      <c r="F181" s="45" t="s">
        <v>677</v>
      </c>
      <c r="G181" s="27">
        <v>15000</v>
      </c>
      <c r="H181" s="46">
        <v>0</v>
      </c>
      <c r="I181" s="27">
        <f>G181+H181</f>
        <v>15000</v>
      </c>
      <c r="J181" s="27">
        <v>456</v>
      </c>
      <c r="K181" s="27">
        <v>430.5</v>
      </c>
      <c r="L181" s="27">
        <v>0</v>
      </c>
      <c r="M181" s="27">
        <v>25</v>
      </c>
      <c r="N181" s="27">
        <f t="shared" si="5"/>
        <v>911.5</v>
      </c>
      <c r="O181" s="27">
        <f t="shared" si="3"/>
        <v>14088.5</v>
      </c>
    </row>
    <row r="182" spans="1:15" ht="45" customHeight="1" x14ac:dyDescent="0.25">
      <c r="A182" s="11">
        <v>159</v>
      </c>
      <c r="B182" s="29" t="s">
        <v>34</v>
      </c>
      <c r="C182" s="30" t="s">
        <v>35</v>
      </c>
      <c r="D182" s="30" t="s">
        <v>1110</v>
      </c>
      <c r="E182" s="30" t="s">
        <v>669</v>
      </c>
      <c r="F182" s="45" t="s">
        <v>677</v>
      </c>
      <c r="G182" s="27">
        <v>55000</v>
      </c>
      <c r="H182" s="46">
        <v>0</v>
      </c>
      <c r="I182" s="27">
        <v>55000</v>
      </c>
      <c r="J182" s="27">
        <v>1672</v>
      </c>
      <c r="K182" s="27">
        <v>1578.5</v>
      </c>
      <c r="L182" s="27">
        <v>2559.6799999999998</v>
      </c>
      <c r="M182" s="27">
        <v>2025</v>
      </c>
      <c r="N182" s="27">
        <f t="shared" si="5"/>
        <v>7835.18</v>
      </c>
      <c r="O182" s="27">
        <f t="shared" si="3"/>
        <v>47164.82</v>
      </c>
    </row>
    <row r="183" spans="1:15" ht="45" customHeight="1" x14ac:dyDescent="0.25">
      <c r="A183" s="11">
        <v>160</v>
      </c>
      <c r="B183" s="29" t="s">
        <v>649</v>
      </c>
      <c r="C183" s="30" t="s">
        <v>62</v>
      </c>
      <c r="D183" s="30" t="s">
        <v>79</v>
      </c>
      <c r="E183" s="12" t="s">
        <v>669</v>
      </c>
      <c r="F183" s="3" t="s">
        <v>677</v>
      </c>
      <c r="G183" s="13">
        <v>31830.5</v>
      </c>
      <c r="H183" s="14">
        <v>0</v>
      </c>
      <c r="I183" s="13">
        <v>31830.5</v>
      </c>
      <c r="J183" s="13">
        <v>967.65</v>
      </c>
      <c r="K183" s="13">
        <v>913.54</v>
      </c>
      <c r="L183" s="13">
        <v>0</v>
      </c>
      <c r="M183" s="13">
        <v>25</v>
      </c>
      <c r="N183" s="13">
        <f t="shared" si="5"/>
        <v>1906.19</v>
      </c>
      <c r="O183" s="13">
        <f t="shared" si="3"/>
        <v>29924.31</v>
      </c>
    </row>
    <row r="184" spans="1:15" ht="45" customHeight="1" x14ac:dyDescent="0.25">
      <c r="A184" s="11">
        <v>161</v>
      </c>
      <c r="B184" s="29" t="s">
        <v>25</v>
      </c>
      <c r="C184" s="30" t="s">
        <v>23</v>
      </c>
      <c r="D184" s="30" t="s">
        <v>24</v>
      </c>
      <c r="E184" s="12" t="s">
        <v>667</v>
      </c>
      <c r="F184" s="3" t="s">
        <v>677</v>
      </c>
      <c r="G184" s="13">
        <v>33000</v>
      </c>
      <c r="H184" s="14">
        <v>0</v>
      </c>
      <c r="I184" s="13">
        <f>SUM(G184:H184)</f>
        <v>33000</v>
      </c>
      <c r="J184" s="13">
        <v>1003.2</v>
      </c>
      <c r="K184" s="13">
        <v>947.1</v>
      </c>
      <c r="L184" s="13">
        <v>0</v>
      </c>
      <c r="M184" s="13">
        <v>25</v>
      </c>
      <c r="N184" s="13">
        <f t="shared" si="5"/>
        <v>1975.3000000000002</v>
      </c>
      <c r="O184" s="13">
        <f t="shared" si="3"/>
        <v>31024.7</v>
      </c>
    </row>
    <row r="185" spans="1:15" ht="45" customHeight="1" x14ac:dyDescent="0.25">
      <c r="A185" s="11">
        <v>162</v>
      </c>
      <c r="B185" s="26" t="s">
        <v>374</v>
      </c>
      <c r="C185" s="12" t="s">
        <v>99</v>
      </c>
      <c r="D185" s="32" t="s">
        <v>64</v>
      </c>
      <c r="E185" s="12" t="s">
        <v>669</v>
      </c>
      <c r="F185" s="3" t="s">
        <v>678</v>
      </c>
      <c r="G185" s="13">
        <v>41226.9</v>
      </c>
      <c r="H185" s="14">
        <v>0</v>
      </c>
      <c r="I185" s="13">
        <v>41226.9</v>
      </c>
      <c r="J185" s="13">
        <v>1253.3</v>
      </c>
      <c r="K185" s="13">
        <v>1183.21</v>
      </c>
      <c r="L185" s="13">
        <v>379.19</v>
      </c>
      <c r="M185" s="13">
        <v>3327.45</v>
      </c>
      <c r="N185" s="13">
        <f t="shared" si="5"/>
        <v>6143.15</v>
      </c>
      <c r="O185" s="13">
        <f t="shared" si="3"/>
        <v>35083.75</v>
      </c>
    </row>
    <row r="186" spans="1:15" ht="45" customHeight="1" x14ac:dyDescent="0.25">
      <c r="A186" s="11">
        <v>163</v>
      </c>
      <c r="B186" s="36" t="s">
        <v>917</v>
      </c>
      <c r="C186" s="37" t="s">
        <v>767</v>
      </c>
      <c r="D186" s="52" t="s">
        <v>838</v>
      </c>
      <c r="E186" s="12" t="s">
        <v>669</v>
      </c>
      <c r="F186" s="3" t="s">
        <v>678</v>
      </c>
      <c r="G186" s="13">
        <v>41226.5</v>
      </c>
      <c r="H186" s="14">
        <v>0</v>
      </c>
      <c r="I186" s="13">
        <f>G186+H186</f>
        <v>41226.5</v>
      </c>
      <c r="J186" s="13">
        <v>1253.29</v>
      </c>
      <c r="K186" s="13">
        <v>1183.2</v>
      </c>
      <c r="L186" s="13">
        <v>615.75</v>
      </c>
      <c r="M186" s="13">
        <v>1550</v>
      </c>
      <c r="N186" s="13">
        <f t="shared" si="5"/>
        <v>4602.24</v>
      </c>
      <c r="O186" s="13">
        <f t="shared" si="3"/>
        <v>36624.26</v>
      </c>
    </row>
    <row r="187" spans="1:15" ht="45" customHeight="1" x14ac:dyDescent="0.25">
      <c r="A187" s="11">
        <v>164</v>
      </c>
      <c r="B187" s="29" t="s">
        <v>385</v>
      </c>
      <c r="C187" s="30" t="s">
        <v>181</v>
      </c>
      <c r="D187" s="32" t="s">
        <v>79</v>
      </c>
      <c r="E187" s="12" t="s">
        <v>667</v>
      </c>
      <c r="F187" s="3" t="s">
        <v>678</v>
      </c>
      <c r="G187" s="13">
        <v>10000</v>
      </c>
      <c r="H187" s="14">
        <v>0</v>
      </c>
      <c r="I187" s="13">
        <v>10000</v>
      </c>
      <c r="J187" s="13">
        <v>304</v>
      </c>
      <c r="K187" s="13">
        <v>287</v>
      </c>
      <c r="L187" s="13">
        <v>0</v>
      </c>
      <c r="M187" s="13">
        <v>25</v>
      </c>
      <c r="N187" s="13">
        <v>616</v>
      </c>
      <c r="O187" s="13">
        <f t="shared" si="3"/>
        <v>9384</v>
      </c>
    </row>
    <row r="188" spans="1:15" ht="45" customHeight="1" x14ac:dyDescent="0.25">
      <c r="A188" s="11">
        <v>165</v>
      </c>
      <c r="B188" s="26" t="s">
        <v>780</v>
      </c>
      <c r="C188" s="12" t="s">
        <v>62</v>
      </c>
      <c r="D188" s="32" t="s">
        <v>730</v>
      </c>
      <c r="E188" s="12" t="s">
        <v>669</v>
      </c>
      <c r="F188" s="3" t="s">
        <v>678</v>
      </c>
      <c r="G188" s="13">
        <v>31830</v>
      </c>
      <c r="H188" s="14">
        <v>0</v>
      </c>
      <c r="I188" s="13">
        <f>G188+H188</f>
        <v>31830</v>
      </c>
      <c r="J188" s="13">
        <v>967.63</v>
      </c>
      <c r="K188" s="13">
        <v>913.52</v>
      </c>
      <c r="L188" s="13">
        <v>0</v>
      </c>
      <c r="M188" s="13">
        <v>25</v>
      </c>
      <c r="N188" s="13">
        <f>J188+K188+L188+M188</f>
        <v>1906.15</v>
      </c>
      <c r="O188" s="13">
        <f t="shared" si="3"/>
        <v>29923.85</v>
      </c>
    </row>
    <row r="189" spans="1:15" ht="45" customHeight="1" x14ac:dyDescent="0.25">
      <c r="A189" s="11">
        <v>166</v>
      </c>
      <c r="B189" s="29" t="s">
        <v>706</v>
      </c>
      <c r="C189" s="30" t="s">
        <v>8</v>
      </c>
      <c r="D189" s="32" t="s">
        <v>27</v>
      </c>
      <c r="E189" s="12" t="s">
        <v>667</v>
      </c>
      <c r="F189" s="3" t="s">
        <v>677</v>
      </c>
      <c r="G189" s="13">
        <v>16500</v>
      </c>
      <c r="H189" s="14">
        <v>0</v>
      </c>
      <c r="I189" s="13">
        <f>G189+H189</f>
        <v>16500</v>
      </c>
      <c r="J189" s="13">
        <v>501.6</v>
      </c>
      <c r="K189" s="13">
        <v>473.55</v>
      </c>
      <c r="L189" s="13">
        <v>0</v>
      </c>
      <c r="M189" s="13">
        <v>25</v>
      </c>
      <c r="N189" s="13">
        <f>J189+K189+L189+M189</f>
        <v>1000.1500000000001</v>
      </c>
      <c r="O189" s="13">
        <f t="shared" si="3"/>
        <v>15499.85</v>
      </c>
    </row>
    <row r="190" spans="1:15" ht="45" customHeight="1" x14ac:dyDescent="0.25">
      <c r="A190" s="11">
        <v>167</v>
      </c>
      <c r="B190" s="31" t="s">
        <v>1111</v>
      </c>
      <c r="C190" s="71" t="s">
        <v>923</v>
      </c>
      <c r="D190" s="71" t="s">
        <v>27</v>
      </c>
      <c r="E190" s="12" t="s">
        <v>667</v>
      </c>
      <c r="F190" s="3" t="s">
        <v>677</v>
      </c>
      <c r="G190" s="13">
        <v>20000</v>
      </c>
      <c r="H190" s="14">
        <v>0</v>
      </c>
      <c r="I190" s="13">
        <v>20000</v>
      </c>
      <c r="J190" s="13">
        <v>608</v>
      </c>
      <c r="K190" s="13">
        <v>574</v>
      </c>
      <c r="L190" s="13">
        <v>0</v>
      </c>
      <c r="M190" s="13">
        <v>25</v>
      </c>
      <c r="N190" s="13">
        <f>SUM(J190:M190)</f>
        <v>1207</v>
      </c>
      <c r="O190" s="13">
        <f t="shared" si="3"/>
        <v>18793</v>
      </c>
    </row>
    <row r="191" spans="1:15" ht="45" customHeight="1" x14ac:dyDescent="0.25">
      <c r="A191" s="11">
        <v>168</v>
      </c>
      <c r="B191" s="29" t="s">
        <v>187</v>
      </c>
      <c r="C191" s="30" t="s">
        <v>62</v>
      </c>
      <c r="D191" s="32" t="s">
        <v>79</v>
      </c>
      <c r="E191" s="12" t="s">
        <v>669</v>
      </c>
      <c r="F191" s="3" t="s">
        <v>678</v>
      </c>
      <c r="G191" s="13">
        <v>31830.5</v>
      </c>
      <c r="H191" s="14">
        <v>0</v>
      </c>
      <c r="I191" s="13">
        <v>31830.5</v>
      </c>
      <c r="J191" s="13">
        <v>967.65</v>
      </c>
      <c r="K191" s="13">
        <v>913.54</v>
      </c>
      <c r="L191" s="13">
        <v>0</v>
      </c>
      <c r="M191" s="13">
        <v>25</v>
      </c>
      <c r="N191" s="13">
        <v>1906.19</v>
      </c>
      <c r="O191" s="13">
        <f t="shared" si="3"/>
        <v>29924.31</v>
      </c>
    </row>
    <row r="192" spans="1:15" ht="45" customHeight="1" x14ac:dyDescent="0.25">
      <c r="A192" s="11">
        <v>169</v>
      </c>
      <c r="B192" s="26" t="s">
        <v>363</v>
      </c>
      <c r="C192" s="12" t="s">
        <v>62</v>
      </c>
      <c r="D192" s="30" t="s">
        <v>79</v>
      </c>
      <c r="E192" s="12" t="s">
        <v>669</v>
      </c>
      <c r="F192" s="3" t="s">
        <v>678</v>
      </c>
      <c r="G192" s="13">
        <v>31830.5</v>
      </c>
      <c r="H192" s="14">
        <v>0</v>
      </c>
      <c r="I192" s="13">
        <v>31830.5</v>
      </c>
      <c r="J192" s="13">
        <v>967.65</v>
      </c>
      <c r="K192" s="13">
        <v>913.54</v>
      </c>
      <c r="L192" s="13">
        <v>0</v>
      </c>
      <c r="M192" s="13">
        <v>10455.299999999999</v>
      </c>
      <c r="N192" s="13">
        <f>SUM(J192:M192)</f>
        <v>12336.49</v>
      </c>
      <c r="O192" s="13">
        <f t="shared" si="3"/>
        <v>19494.010000000002</v>
      </c>
    </row>
    <row r="193" spans="1:15" ht="45" customHeight="1" x14ac:dyDescent="0.25">
      <c r="A193" s="11">
        <v>170</v>
      </c>
      <c r="B193" s="26" t="s">
        <v>186</v>
      </c>
      <c r="C193" s="12" t="s">
        <v>94</v>
      </c>
      <c r="D193" s="12" t="s">
        <v>64</v>
      </c>
      <c r="E193" s="12" t="s">
        <v>669</v>
      </c>
      <c r="F193" s="3" t="s">
        <v>677</v>
      </c>
      <c r="G193" s="13">
        <v>65018.2</v>
      </c>
      <c r="H193" s="14">
        <v>0</v>
      </c>
      <c r="I193" s="13">
        <v>65018.2</v>
      </c>
      <c r="J193" s="13">
        <v>1976.55</v>
      </c>
      <c r="K193" s="13">
        <v>1866.02</v>
      </c>
      <c r="L193" s="13">
        <v>4115.51</v>
      </c>
      <c r="M193" s="13">
        <v>1602.45</v>
      </c>
      <c r="N193" s="13">
        <f>SUM(J193:M193)</f>
        <v>9560.5300000000007</v>
      </c>
      <c r="O193" s="13">
        <f t="shared" si="3"/>
        <v>55457.67</v>
      </c>
    </row>
    <row r="194" spans="1:15" ht="45" customHeight="1" x14ac:dyDescent="0.25">
      <c r="A194" s="11">
        <v>171</v>
      </c>
      <c r="B194" s="29" t="s">
        <v>711</v>
      </c>
      <c r="C194" s="30" t="s">
        <v>74</v>
      </c>
      <c r="D194" s="30" t="s">
        <v>730</v>
      </c>
      <c r="E194" s="12" t="s">
        <v>669</v>
      </c>
      <c r="F194" s="3" t="s">
        <v>678</v>
      </c>
      <c r="G194" s="13">
        <v>41226.9</v>
      </c>
      <c r="H194" s="14">
        <v>0</v>
      </c>
      <c r="I194" s="13">
        <f>G194+H194</f>
        <v>41226.9</v>
      </c>
      <c r="J194" s="13">
        <v>1253.3</v>
      </c>
      <c r="K194" s="13">
        <v>1183.21</v>
      </c>
      <c r="L194" s="13">
        <v>615.80999999999995</v>
      </c>
      <c r="M194" s="13">
        <v>25</v>
      </c>
      <c r="N194" s="13">
        <f>J194+K194+L194+M194</f>
        <v>3077.32</v>
      </c>
      <c r="O194" s="13">
        <f t="shared" si="3"/>
        <v>38149.58</v>
      </c>
    </row>
    <row r="195" spans="1:15" ht="45" customHeight="1" x14ac:dyDescent="0.25">
      <c r="A195" s="11">
        <v>172</v>
      </c>
      <c r="B195" s="33" t="s">
        <v>915</v>
      </c>
      <c r="C195" s="33" t="s">
        <v>927</v>
      </c>
      <c r="D195" s="33" t="s">
        <v>874</v>
      </c>
      <c r="E195" s="12" t="s">
        <v>669</v>
      </c>
      <c r="F195" s="3" t="s">
        <v>678</v>
      </c>
      <c r="G195" s="13">
        <v>27000</v>
      </c>
      <c r="H195" s="14">
        <v>0</v>
      </c>
      <c r="I195" s="13">
        <f>G195+H195</f>
        <v>27000</v>
      </c>
      <c r="J195" s="13">
        <v>820.8</v>
      </c>
      <c r="K195" s="13">
        <v>774.9</v>
      </c>
      <c r="L195" s="13">
        <v>0</v>
      </c>
      <c r="M195" s="13">
        <v>25</v>
      </c>
      <c r="N195" s="13">
        <f t="shared" ref="N195:N200" si="6">SUM(J195:M195)</f>
        <v>1620.6999999999998</v>
      </c>
      <c r="O195" s="13">
        <f t="shared" si="3"/>
        <v>25379.3</v>
      </c>
    </row>
    <row r="196" spans="1:15" ht="45" customHeight="1" x14ac:dyDescent="0.25">
      <c r="A196" s="11">
        <v>173</v>
      </c>
      <c r="B196" s="29" t="s">
        <v>211</v>
      </c>
      <c r="C196" s="30" t="s">
        <v>62</v>
      </c>
      <c r="D196" s="30" t="s">
        <v>64</v>
      </c>
      <c r="E196" s="12" t="s">
        <v>669</v>
      </c>
      <c r="F196" s="3" t="s">
        <v>678</v>
      </c>
      <c r="G196" s="13">
        <v>31830.5</v>
      </c>
      <c r="H196" s="14">
        <v>0</v>
      </c>
      <c r="I196" s="13">
        <v>31830.5</v>
      </c>
      <c r="J196" s="13">
        <v>967.65</v>
      </c>
      <c r="K196" s="13">
        <v>913.54</v>
      </c>
      <c r="L196" s="13">
        <v>0</v>
      </c>
      <c r="M196" s="13">
        <v>13992.45</v>
      </c>
      <c r="N196" s="13">
        <f t="shared" si="6"/>
        <v>15873.640000000001</v>
      </c>
      <c r="O196" s="13">
        <f t="shared" si="3"/>
        <v>15956.859999999999</v>
      </c>
    </row>
    <row r="197" spans="1:15" ht="45" customHeight="1" x14ac:dyDescent="0.25">
      <c r="A197" s="11">
        <v>174</v>
      </c>
      <c r="B197" s="29" t="s">
        <v>215</v>
      </c>
      <c r="C197" s="30" t="s">
        <v>94</v>
      </c>
      <c r="D197" s="30" t="s">
        <v>64</v>
      </c>
      <c r="E197" s="12" t="s">
        <v>669</v>
      </c>
      <c r="F197" s="3" t="s">
        <v>678</v>
      </c>
      <c r="G197" s="13">
        <v>65018.2</v>
      </c>
      <c r="H197" s="14">
        <v>0</v>
      </c>
      <c r="I197" s="13">
        <v>65018.2</v>
      </c>
      <c r="J197" s="13">
        <v>1976.55</v>
      </c>
      <c r="K197" s="13">
        <v>1866.02</v>
      </c>
      <c r="L197" s="13">
        <v>4115.51</v>
      </c>
      <c r="M197" s="13">
        <v>1602.45</v>
      </c>
      <c r="N197" s="13">
        <f t="shared" si="6"/>
        <v>9560.5300000000007</v>
      </c>
      <c r="O197" s="13">
        <f t="shared" si="3"/>
        <v>55457.67</v>
      </c>
    </row>
    <row r="198" spans="1:15" ht="45" customHeight="1" x14ac:dyDescent="0.25">
      <c r="A198" s="11">
        <v>175</v>
      </c>
      <c r="B198" s="26" t="s">
        <v>650</v>
      </c>
      <c r="C198" s="12" t="s">
        <v>63</v>
      </c>
      <c r="D198" s="12" t="s">
        <v>64</v>
      </c>
      <c r="E198" s="12" t="s">
        <v>669</v>
      </c>
      <c r="F198" s="3" t="s">
        <v>678</v>
      </c>
      <c r="G198" s="13">
        <v>21843.09</v>
      </c>
      <c r="H198" s="14">
        <v>0</v>
      </c>
      <c r="I198" s="13">
        <v>21843.09</v>
      </c>
      <c r="J198" s="13">
        <v>664.03</v>
      </c>
      <c r="K198" s="13">
        <v>626.9</v>
      </c>
      <c r="L198" s="13">
        <v>0</v>
      </c>
      <c r="M198" s="13">
        <v>25</v>
      </c>
      <c r="N198" s="13">
        <f t="shared" si="6"/>
        <v>1315.9299999999998</v>
      </c>
      <c r="O198" s="13">
        <f t="shared" si="3"/>
        <v>20527.16</v>
      </c>
    </row>
    <row r="199" spans="1:15" ht="45" customHeight="1" x14ac:dyDescent="0.25">
      <c r="A199" s="11">
        <v>176</v>
      </c>
      <c r="B199" s="29" t="s">
        <v>823</v>
      </c>
      <c r="C199" s="30" t="s">
        <v>62</v>
      </c>
      <c r="D199" s="30" t="s">
        <v>836</v>
      </c>
      <c r="E199" s="12" t="s">
        <v>669</v>
      </c>
      <c r="F199" s="3" t="s">
        <v>678</v>
      </c>
      <c r="G199" s="13">
        <v>33422.089999999997</v>
      </c>
      <c r="H199" s="14">
        <v>0</v>
      </c>
      <c r="I199" s="13">
        <f>G199+H199</f>
        <v>33422.089999999997</v>
      </c>
      <c r="J199" s="13">
        <v>1016.03</v>
      </c>
      <c r="K199" s="13">
        <v>959.21</v>
      </c>
      <c r="L199" s="13">
        <v>0</v>
      </c>
      <c r="M199" s="13">
        <v>25</v>
      </c>
      <c r="N199" s="13">
        <f t="shared" si="6"/>
        <v>2000.24</v>
      </c>
      <c r="O199" s="13">
        <f t="shared" si="3"/>
        <v>31421.849999999995</v>
      </c>
    </row>
    <row r="200" spans="1:15" ht="45" customHeight="1" x14ac:dyDescent="0.25">
      <c r="A200" s="11">
        <v>177</v>
      </c>
      <c r="B200" s="72" t="s">
        <v>1068</v>
      </c>
      <c r="C200" s="31" t="s">
        <v>1064</v>
      </c>
      <c r="D200" s="31" t="s">
        <v>1060</v>
      </c>
      <c r="E200" s="12" t="s">
        <v>667</v>
      </c>
      <c r="F200" s="3" t="s">
        <v>677</v>
      </c>
      <c r="G200" s="13">
        <v>15000</v>
      </c>
      <c r="H200" s="14">
        <v>0</v>
      </c>
      <c r="I200" s="13">
        <f>G200+H200</f>
        <v>15000</v>
      </c>
      <c r="J200" s="13">
        <v>456</v>
      </c>
      <c r="K200" s="13">
        <v>430.5</v>
      </c>
      <c r="L200" s="13">
        <v>0</v>
      </c>
      <c r="M200" s="13">
        <v>25</v>
      </c>
      <c r="N200" s="13">
        <f t="shared" si="6"/>
        <v>911.5</v>
      </c>
      <c r="O200" s="13">
        <f t="shared" si="3"/>
        <v>14088.5</v>
      </c>
    </row>
    <row r="201" spans="1:15" ht="45" customHeight="1" x14ac:dyDescent="0.25">
      <c r="A201" s="11">
        <v>178</v>
      </c>
      <c r="B201" s="29" t="s">
        <v>753</v>
      </c>
      <c r="C201" s="30" t="s">
        <v>766</v>
      </c>
      <c r="D201" s="30" t="s">
        <v>454</v>
      </c>
      <c r="E201" s="12" t="s">
        <v>669</v>
      </c>
      <c r="F201" s="3" t="s">
        <v>678</v>
      </c>
      <c r="G201" s="13">
        <v>20000</v>
      </c>
      <c r="H201" s="14">
        <v>0</v>
      </c>
      <c r="I201" s="13">
        <f>G201+H201</f>
        <v>20000</v>
      </c>
      <c r="J201" s="13">
        <v>608</v>
      </c>
      <c r="K201" s="13">
        <v>574</v>
      </c>
      <c r="L201" s="13">
        <v>0</v>
      </c>
      <c r="M201" s="13">
        <v>2702.45</v>
      </c>
      <c r="N201" s="13">
        <f t="shared" ref="N201:N211" si="7">SUM(J201:M201)</f>
        <v>3884.45</v>
      </c>
      <c r="O201" s="13">
        <f t="shared" si="3"/>
        <v>16115.55</v>
      </c>
    </row>
    <row r="202" spans="1:15" ht="45" customHeight="1" x14ac:dyDescent="0.25">
      <c r="A202" s="11">
        <v>179</v>
      </c>
      <c r="B202" s="26" t="s">
        <v>903</v>
      </c>
      <c r="C202" s="26" t="s">
        <v>728</v>
      </c>
      <c r="D202" s="37" t="s">
        <v>907</v>
      </c>
      <c r="E202" s="12" t="s">
        <v>669</v>
      </c>
      <c r="F202" s="3" t="s">
        <v>677</v>
      </c>
      <c r="G202" s="13">
        <v>40000</v>
      </c>
      <c r="H202" s="14">
        <v>0</v>
      </c>
      <c r="I202" s="13">
        <f>G202+H202</f>
        <v>40000</v>
      </c>
      <c r="J202" s="13">
        <v>1216</v>
      </c>
      <c r="K202" s="13">
        <v>1148</v>
      </c>
      <c r="L202" s="13">
        <v>442.65</v>
      </c>
      <c r="M202" s="13">
        <v>25</v>
      </c>
      <c r="N202" s="13">
        <f t="shared" si="7"/>
        <v>2831.65</v>
      </c>
      <c r="O202" s="13">
        <f t="shared" si="3"/>
        <v>37168.35</v>
      </c>
    </row>
    <row r="203" spans="1:15" ht="45" customHeight="1" x14ac:dyDescent="0.25">
      <c r="A203" s="11">
        <v>180</v>
      </c>
      <c r="B203" s="29" t="s">
        <v>452</v>
      </c>
      <c r="C203" s="30" t="s">
        <v>453</v>
      </c>
      <c r="D203" s="30" t="s">
        <v>454</v>
      </c>
      <c r="E203" s="12" t="s">
        <v>669</v>
      </c>
      <c r="F203" s="3" t="s">
        <v>677</v>
      </c>
      <c r="G203" s="13">
        <v>22000</v>
      </c>
      <c r="H203" s="14">
        <v>0</v>
      </c>
      <c r="I203" s="13">
        <v>22000</v>
      </c>
      <c r="J203" s="13">
        <v>668.8</v>
      </c>
      <c r="K203" s="13">
        <v>631.4</v>
      </c>
      <c r="L203" s="13">
        <v>0</v>
      </c>
      <c r="M203" s="13">
        <v>25</v>
      </c>
      <c r="N203" s="13">
        <f t="shared" si="7"/>
        <v>1325.1999999999998</v>
      </c>
      <c r="O203" s="13">
        <f t="shared" si="3"/>
        <v>20674.8</v>
      </c>
    </row>
    <row r="204" spans="1:15" ht="45" customHeight="1" x14ac:dyDescent="0.25">
      <c r="A204" s="11">
        <v>181</v>
      </c>
      <c r="B204" s="29" t="s">
        <v>29</v>
      </c>
      <c r="C204" s="30" t="s">
        <v>8</v>
      </c>
      <c r="D204" s="30" t="s">
        <v>27</v>
      </c>
      <c r="E204" s="12" t="s">
        <v>667</v>
      </c>
      <c r="F204" s="3" t="s">
        <v>677</v>
      </c>
      <c r="G204" s="13">
        <v>25000</v>
      </c>
      <c r="H204" s="14">
        <v>0</v>
      </c>
      <c r="I204" s="13">
        <f>G204+H204</f>
        <v>25000</v>
      </c>
      <c r="J204" s="13">
        <v>760</v>
      </c>
      <c r="K204" s="13">
        <v>717.5</v>
      </c>
      <c r="L204" s="13">
        <v>0</v>
      </c>
      <c r="M204" s="13">
        <v>125</v>
      </c>
      <c r="N204" s="13">
        <f t="shared" si="7"/>
        <v>1602.5</v>
      </c>
      <c r="O204" s="13">
        <f t="shared" si="3"/>
        <v>23397.5</v>
      </c>
    </row>
    <row r="205" spans="1:15" ht="45" customHeight="1" x14ac:dyDescent="0.25">
      <c r="A205" s="11">
        <v>182</v>
      </c>
      <c r="B205" s="26" t="s">
        <v>1112</v>
      </c>
      <c r="C205" s="73" t="s">
        <v>1113</v>
      </c>
      <c r="D205" s="73" t="s">
        <v>1075</v>
      </c>
      <c r="E205" s="12" t="s">
        <v>669</v>
      </c>
      <c r="F205" s="3" t="s">
        <v>677</v>
      </c>
      <c r="G205" s="13">
        <v>27000</v>
      </c>
      <c r="H205" s="14">
        <v>0</v>
      </c>
      <c r="I205" s="13">
        <f>G205+H205</f>
        <v>27000</v>
      </c>
      <c r="J205" s="13">
        <v>820.8</v>
      </c>
      <c r="K205" s="13">
        <v>774.9</v>
      </c>
      <c r="L205" s="13">
        <v>0</v>
      </c>
      <c r="M205" s="13">
        <v>25</v>
      </c>
      <c r="N205" s="13">
        <f t="shared" si="7"/>
        <v>1620.6999999999998</v>
      </c>
      <c r="O205" s="13">
        <f t="shared" si="3"/>
        <v>25379.3</v>
      </c>
    </row>
    <row r="206" spans="1:15" ht="45" customHeight="1" x14ac:dyDescent="0.25">
      <c r="A206" s="11">
        <v>183</v>
      </c>
      <c r="B206" s="29" t="s">
        <v>1189</v>
      </c>
      <c r="C206" s="29" t="s">
        <v>1190</v>
      </c>
      <c r="D206" s="30" t="s">
        <v>1191</v>
      </c>
      <c r="E206" s="12" t="s">
        <v>669</v>
      </c>
      <c r="F206" s="3" t="s">
        <v>677</v>
      </c>
      <c r="G206" s="13">
        <v>47000</v>
      </c>
      <c r="H206" s="14">
        <v>0</v>
      </c>
      <c r="I206" s="13">
        <f>G206+H206</f>
        <v>47000</v>
      </c>
      <c r="J206" s="13">
        <v>1428.8</v>
      </c>
      <c r="K206" s="13">
        <v>1348.9</v>
      </c>
      <c r="L206" s="13">
        <v>1193.98</v>
      </c>
      <c r="M206" s="13">
        <v>1602.45</v>
      </c>
      <c r="N206" s="13">
        <f t="shared" si="7"/>
        <v>5574.13</v>
      </c>
      <c r="O206" s="13">
        <f t="shared" si="3"/>
        <v>41425.870000000003</v>
      </c>
    </row>
    <row r="207" spans="1:15" ht="45" customHeight="1" x14ac:dyDescent="0.25">
      <c r="A207" s="11">
        <v>184</v>
      </c>
      <c r="B207" s="26" t="s">
        <v>1192</v>
      </c>
      <c r="C207" s="26" t="s">
        <v>951</v>
      </c>
      <c r="D207" s="12" t="s">
        <v>21</v>
      </c>
      <c r="E207" s="12" t="s">
        <v>667</v>
      </c>
      <c r="F207" s="3" t="s">
        <v>678</v>
      </c>
      <c r="G207" s="13">
        <v>20000</v>
      </c>
      <c r="H207" s="14">
        <v>0</v>
      </c>
      <c r="I207" s="13">
        <f>G207+H207</f>
        <v>20000</v>
      </c>
      <c r="J207" s="13">
        <v>608</v>
      </c>
      <c r="K207" s="13">
        <v>574</v>
      </c>
      <c r="L207" s="13">
        <v>0</v>
      </c>
      <c r="M207" s="13">
        <v>525</v>
      </c>
      <c r="N207" s="13">
        <f t="shared" si="7"/>
        <v>1707</v>
      </c>
      <c r="O207" s="13">
        <f t="shared" si="3"/>
        <v>18293</v>
      </c>
    </row>
    <row r="208" spans="1:15" ht="45" customHeight="1" x14ac:dyDescent="0.25">
      <c r="A208" s="11">
        <v>185</v>
      </c>
      <c r="B208" s="36" t="s">
        <v>912</v>
      </c>
      <c r="C208" s="37" t="s">
        <v>926</v>
      </c>
      <c r="D208" s="38" t="s">
        <v>874</v>
      </c>
      <c r="E208" s="12" t="s">
        <v>669</v>
      </c>
      <c r="F208" s="3" t="s">
        <v>678</v>
      </c>
      <c r="G208" s="13">
        <v>33422.089999999997</v>
      </c>
      <c r="H208" s="14">
        <v>0</v>
      </c>
      <c r="I208" s="13">
        <f>G208+H208</f>
        <v>33422.089999999997</v>
      </c>
      <c r="J208" s="13">
        <v>1016.03</v>
      </c>
      <c r="K208" s="13">
        <v>959.21</v>
      </c>
      <c r="L208" s="13">
        <v>0</v>
      </c>
      <c r="M208" s="13">
        <v>25</v>
      </c>
      <c r="N208" s="13">
        <f t="shared" si="7"/>
        <v>2000.24</v>
      </c>
      <c r="O208" s="13">
        <f t="shared" si="3"/>
        <v>31421.849999999995</v>
      </c>
    </row>
    <row r="209" spans="1:15" ht="45" customHeight="1" x14ac:dyDescent="0.25">
      <c r="A209" s="11">
        <v>186</v>
      </c>
      <c r="B209" s="29" t="s">
        <v>52</v>
      </c>
      <c r="C209" s="30" t="s">
        <v>48</v>
      </c>
      <c r="D209" s="30" t="s">
        <v>660</v>
      </c>
      <c r="E209" s="12" t="s">
        <v>669</v>
      </c>
      <c r="F209" s="3" t="s">
        <v>678</v>
      </c>
      <c r="G209" s="13">
        <v>22447.43</v>
      </c>
      <c r="H209" s="14">
        <v>0</v>
      </c>
      <c r="I209" s="13">
        <v>22447.43</v>
      </c>
      <c r="J209" s="13">
        <v>682.4</v>
      </c>
      <c r="K209" s="13">
        <v>644.24</v>
      </c>
      <c r="L209" s="13">
        <v>0</v>
      </c>
      <c r="M209" s="13">
        <v>2525</v>
      </c>
      <c r="N209" s="13">
        <f t="shared" si="7"/>
        <v>3851.64</v>
      </c>
      <c r="O209" s="13">
        <f t="shared" si="3"/>
        <v>18595.79</v>
      </c>
    </row>
    <row r="210" spans="1:15" ht="45" customHeight="1" x14ac:dyDescent="0.25">
      <c r="A210" s="11">
        <v>187</v>
      </c>
      <c r="B210" s="29" t="s">
        <v>864</v>
      </c>
      <c r="C210" s="30" t="s">
        <v>854</v>
      </c>
      <c r="D210" s="30" t="s">
        <v>874</v>
      </c>
      <c r="E210" s="12" t="s">
        <v>669</v>
      </c>
      <c r="F210" s="3" t="s">
        <v>677</v>
      </c>
      <c r="G210" s="13">
        <v>69663.100000000006</v>
      </c>
      <c r="H210" s="14">
        <v>0</v>
      </c>
      <c r="I210" s="13">
        <f>G210+H210</f>
        <v>69663.100000000006</v>
      </c>
      <c r="J210" s="13">
        <v>2117.7600000000002</v>
      </c>
      <c r="K210" s="13">
        <v>1999.33</v>
      </c>
      <c r="L210" s="13">
        <v>5305.08</v>
      </c>
      <c r="M210" s="13">
        <v>25</v>
      </c>
      <c r="N210" s="13">
        <f t="shared" si="7"/>
        <v>9447.17</v>
      </c>
      <c r="O210" s="13">
        <f t="shared" si="3"/>
        <v>60215.930000000008</v>
      </c>
    </row>
    <row r="211" spans="1:15" ht="45" customHeight="1" x14ac:dyDescent="0.25">
      <c r="A211" s="11">
        <v>188</v>
      </c>
      <c r="B211" s="34" t="s">
        <v>934</v>
      </c>
      <c r="C211" s="35" t="s">
        <v>725</v>
      </c>
      <c r="D211" s="33" t="s">
        <v>946</v>
      </c>
      <c r="E211" s="12" t="s">
        <v>669</v>
      </c>
      <c r="F211" s="3" t="s">
        <v>678</v>
      </c>
      <c r="G211" s="13">
        <v>15000</v>
      </c>
      <c r="H211" s="14">
        <v>0</v>
      </c>
      <c r="I211" s="13">
        <f>G211+H211</f>
        <v>15000</v>
      </c>
      <c r="J211" s="13">
        <v>456</v>
      </c>
      <c r="K211" s="13">
        <v>430.5</v>
      </c>
      <c r="L211" s="13">
        <v>0</v>
      </c>
      <c r="M211" s="13">
        <v>25</v>
      </c>
      <c r="N211" s="13">
        <f t="shared" si="7"/>
        <v>911.5</v>
      </c>
      <c r="O211" s="13">
        <f t="shared" si="3"/>
        <v>14088.5</v>
      </c>
    </row>
    <row r="212" spans="1:15" ht="45" customHeight="1" x14ac:dyDescent="0.25">
      <c r="A212" s="11">
        <v>189</v>
      </c>
      <c r="B212" s="29" t="s">
        <v>372</v>
      </c>
      <c r="C212" s="30" t="s">
        <v>88</v>
      </c>
      <c r="D212" s="30" t="s">
        <v>79</v>
      </c>
      <c r="E212" s="12" t="s">
        <v>667</v>
      </c>
      <c r="F212" s="3" t="s">
        <v>678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3"/>
        <v>9384</v>
      </c>
    </row>
    <row r="213" spans="1:15" ht="45" customHeight="1" x14ac:dyDescent="0.25">
      <c r="A213" s="11">
        <v>190</v>
      </c>
      <c r="B213" s="29" t="s">
        <v>133</v>
      </c>
      <c r="C213" s="30" t="s">
        <v>23</v>
      </c>
      <c r="D213" s="30" t="s">
        <v>64</v>
      </c>
      <c r="E213" s="12" t="s">
        <v>667</v>
      </c>
      <c r="F213" s="3" t="s">
        <v>677</v>
      </c>
      <c r="G213" s="13">
        <v>25000</v>
      </c>
      <c r="H213" s="14">
        <v>0</v>
      </c>
      <c r="I213" s="13">
        <f>G213+H213</f>
        <v>25000</v>
      </c>
      <c r="J213" s="13">
        <v>760</v>
      </c>
      <c r="K213" s="13">
        <v>717.5</v>
      </c>
      <c r="L213" s="13">
        <v>0</v>
      </c>
      <c r="M213" s="13">
        <v>25</v>
      </c>
      <c r="N213" s="13">
        <f>SUM(J213:M213)</f>
        <v>1502.5</v>
      </c>
      <c r="O213" s="13">
        <f t="shared" si="3"/>
        <v>23497.5</v>
      </c>
    </row>
    <row r="214" spans="1:15" ht="45" customHeight="1" x14ac:dyDescent="0.25">
      <c r="A214" s="11">
        <v>191</v>
      </c>
      <c r="B214" s="29" t="s">
        <v>3</v>
      </c>
      <c r="C214" s="30" t="s">
        <v>4</v>
      </c>
      <c r="D214" s="30" t="s">
        <v>659</v>
      </c>
      <c r="E214" s="12" t="s">
        <v>669</v>
      </c>
      <c r="F214" s="3" t="s">
        <v>678</v>
      </c>
      <c r="G214" s="13">
        <v>160000</v>
      </c>
      <c r="H214" s="14">
        <v>0</v>
      </c>
      <c r="I214" s="13">
        <f>G214+H214</f>
        <v>160000</v>
      </c>
      <c r="J214" s="13">
        <v>4864</v>
      </c>
      <c r="K214" s="13">
        <v>4592</v>
      </c>
      <c r="L214" s="13">
        <v>25430.14</v>
      </c>
      <c r="M214" s="13">
        <v>3179.9</v>
      </c>
      <c r="N214" s="13">
        <f>SUM(J214:M214)</f>
        <v>38066.04</v>
      </c>
      <c r="O214" s="13">
        <f t="shared" si="3"/>
        <v>121933.95999999999</v>
      </c>
    </row>
    <row r="215" spans="1:15" ht="45" customHeight="1" x14ac:dyDescent="0.25">
      <c r="A215" s="11">
        <v>192</v>
      </c>
      <c r="B215" s="29" t="s">
        <v>259</v>
      </c>
      <c r="C215" s="30" t="s">
        <v>181</v>
      </c>
      <c r="D215" s="30" t="s">
        <v>64</v>
      </c>
      <c r="E215" s="12" t="s">
        <v>667</v>
      </c>
      <c r="F215" s="3" t="s">
        <v>678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v>616</v>
      </c>
      <c r="O215" s="13">
        <f t="shared" si="3"/>
        <v>9384</v>
      </c>
    </row>
    <row r="216" spans="1:15" ht="45" customHeight="1" x14ac:dyDescent="0.25">
      <c r="A216" s="11">
        <v>193</v>
      </c>
      <c r="B216" s="61" t="s">
        <v>1193</v>
      </c>
      <c r="C216" s="62" t="s">
        <v>1059</v>
      </c>
      <c r="D216" s="62" t="s">
        <v>1194</v>
      </c>
      <c r="E216" s="12" t="s">
        <v>669</v>
      </c>
      <c r="F216" s="3" t="s">
        <v>678</v>
      </c>
      <c r="G216" s="13">
        <v>45512.600000000006</v>
      </c>
      <c r="H216" s="14">
        <v>0</v>
      </c>
      <c r="I216" s="13">
        <f>G216+H216</f>
        <v>45512.600000000006</v>
      </c>
      <c r="J216" s="13">
        <v>1383.58</v>
      </c>
      <c r="K216" s="13">
        <v>1306.21</v>
      </c>
      <c r="L216" s="13">
        <v>1220.67</v>
      </c>
      <c r="M216" s="13">
        <v>25</v>
      </c>
      <c r="N216" s="13">
        <f>SUM(J216:M216)</f>
        <v>3935.46</v>
      </c>
      <c r="O216" s="13">
        <f t="shared" ref="O216:O238" si="8">I216-N216</f>
        <v>41577.140000000007</v>
      </c>
    </row>
    <row r="217" spans="1:15" ht="45" customHeight="1" x14ac:dyDescent="0.25">
      <c r="A217" s="11">
        <v>194</v>
      </c>
      <c r="B217" s="29" t="s">
        <v>285</v>
      </c>
      <c r="C217" s="30" t="s">
        <v>286</v>
      </c>
      <c r="D217" s="30" t="s">
        <v>79</v>
      </c>
      <c r="E217" s="12" t="s">
        <v>669</v>
      </c>
      <c r="F217" s="3" t="s">
        <v>678</v>
      </c>
      <c r="G217" s="13">
        <v>10000</v>
      </c>
      <c r="H217" s="14">
        <v>0</v>
      </c>
      <c r="I217" s="13">
        <v>10000</v>
      </c>
      <c r="J217" s="13">
        <v>304</v>
      </c>
      <c r="K217" s="13">
        <v>287</v>
      </c>
      <c r="L217" s="13">
        <v>0</v>
      </c>
      <c r="M217" s="13">
        <v>25</v>
      </c>
      <c r="N217" s="13">
        <v>616</v>
      </c>
      <c r="O217" s="13">
        <f t="shared" si="8"/>
        <v>9384</v>
      </c>
    </row>
    <row r="218" spans="1:15" ht="45" customHeight="1" x14ac:dyDescent="0.25">
      <c r="A218" s="11">
        <v>195</v>
      </c>
      <c r="B218" s="26" t="s">
        <v>367</v>
      </c>
      <c r="C218" s="12" t="s">
        <v>181</v>
      </c>
      <c r="D218" s="12" t="s">
        <v>64</v>
      </c>
      <c r="E218" s="12" t="s">
        <v>667</v>
      </c>
      <c r="F218" s="3" t="s">
        <v>678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8"/>
        <v>9384</v>
      </c>
    </row>
    <row r="219" spans="1:15" ht="45" customHeight="1" x14ac:dyDescent="0.25">
      <c r="A219" s="11">
        <v>196</v>
      </c>
      <c r="B219" s="29" t="s">
        <v>204</v>
      </c>
      <c r="C219" s="30" t="s">
        <v>71</v>
      </c>
      <c r="D219" s="30" t="s">
        <v>64</v>
      </c>
      <c r="E219" s="12" t="s">
        <v>669</v>
      </c>
      <c r="F219" s="3" t="s">
        <v>678</v>
      </c>
      <c r="G219" s="13">
        <v>65018.2</v>
      </c>
      <c r="H219" s="14">
        <v>0</v>
      </c>
      <c r="I219" s="13">
        <v>65018.2</v>
      </c>
      <c r="J219" s="13">
        <v>1976.55</v>
      </c>
      <c r="K219" s="13">
        <v>1866.02</v>
      </c>
      <c r="L219" s="13">
        <v>4431</v>
      </c>
      <c r="M219" s="13">
        <v>25</v>
      </c>
      <c r="N219" s="13">
        <v>8298.57</v>
      </c>
      <c r="O219" s="13">
        <f t="shared" si="8"/>
        <v>56719.63</v>
      </c>
    </row>
    <row r="220" spans="1:15" ht="45" customHeight="1" x14ac:dyDescent="0.25">
      <c r="A220" s="11">
        <v>197</v>
      </c>
      <c r="B220" s="29" t="s">
        <v>865</v>
      </c>
      <c r="C220" s="30" t="s">
        <v>878</v>
      </c>
      <c r="D220" s="30" t="s">
        <v>879</v>
      </c>
      <c r="E220" s="12" t="s">
        <v>669</v>
      </c>
      <c r="F220" s="3" t="s">
        <v>678</v>
      </c>
      <c r="G220" s="13">
        <v>31830.5</v>
      </c>
      <c r="H220" s="14">
        <v>0</v>
      </c>
      <c r="I220" s="13">
        <f>G220+H220</f>
        <v>31830.5</v>
      </c>
      <c r="J220" s="13">
        <v>967.65</v>
      </c>
      <c r="K220" s="13">
        <v>913.54</v>
      </c>
      <c r="L220" s="13">
        <v>0</v>
      </c>
      <c r="M220" s="13">
        <v>5362.2</v>
      </c>
      <c r="N220" s="13">
        <f>SUM(J220:M220)</f>
        <v>7243.3899999999994</v>
      </c>
      <c r="O220" s="13">
        <f t="shared" si="8"/>
        <v>24587.11</v>
      </c>
    </row>
    <row r="221" spans="1:15" ht="45" customHeight="1" x14ac:dyDescent="0.25">
      <c r="A221" s="11">
        <v>198</v>
      </c>
      <c r="B221" s="29" t="s">
        <v>282</v>
      </c>
      <c r="C221" s="30" t="s">
        <v>98</v>
      </c>
      <c r="D221" s="30" t="s">
        <v>79</v>
      </c>
      <c r="E221" s="12" t="s">
        <v>667</v>
      </c>
      <c r="F221" s="3" t="s">
        <v>677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25</v>
      </c>
      <c r="N221" s="13">
        <v>616</v>
      </c>
      <c r="O221" s="13">
        <f t="shared" si="8"/>
        <v>9384</v>
      </c>
    </row>
    <row r="222" spans="1:15" ht="45" customHeight="1" x14ac:dyDescent="0.25">
      <c r="A222" s="11">
        <v>199</v>
      </c>
      <c r="B222" s="29" t="s">
        <v>174</v>
      </c>
      <c r="C222" s="30" t="s">
        <v>23</v>
      </c>
      <c r="D222" s="30" t="s">
        <v>64</v>
      </c>
      <c r="E222" s="12" t="s">
        <v>667</v>
      </c>
      <c r="F222" s="3" t="s">
        <v>677</v>
      </c>
      <c r="G222" s="13">
        <v>10000</v>
      </c>
      <c r="H222" s="14">
        <v>0</v>
      </c>
      <c r="I222" s="13">
        <v>10000</v>
      </c>
      <c r="J222" s="13">
        <v>304</v>
      </c>
      <c r="K222" s="13">
        <v>287</v>
      </c>
      <c r="L222" s="13">
        <v>0</v>
      </c>
      <c r="M222" s="13">
        <v>25</v>
      </c>
      <c r="N222" s="13">
        <v>616</v>
      </c>
      <c r="O222" s="13">
        <f t="shared" si="8"/>
        <v>9384</v>
      </c>
    </row>
    <row r="223" spans="1:15" ht="45" customHeight="1" x14ac:dyDescent="0.25">
      <c r="A223" s="11">
        <v>200</v>
      </c>
      <c r="B223" s="29" t="s">
        <v>1114</v>
      </c>
      <c r="C223" s="64" t="s">
        <v>93</v>
      </c>
      <c r="D223" s="64" t="s">
        <v>1115</v>
      </c>
      <c r="E223" s="12" t="s">
        <v>667</v>
      </c>
      <c r="F223" s="3" t="s">
        <v>677</v>
      </c>
      <c r="G223" s="13">
        <v>15000</v>
      </c>
      <c r="H223" s="14">
        <v>0</v>
      </c>
      <c r="I223" s="13">
        <f>G223+H223</f>
        <v>15000</v>
      </c>
      <c r="J223" s="13">
        <v>456</v>
      </c>
      <c r="K223" s="13">
        <v>430.5</v>
      </c>
      <c r="L223" s="13">
        <v>0</v>
      </c>
      <c r="M223" s="13">
        <v>25</v>
      </c>
      <c r="N223" s="13">
        <f>SUM(J223:M223)</f>
        <v>911.5</v>
      </c>
      <c r="O223" s="13">
        <f t="shared" si="8"/>
        <v>14088.5</v>
      </c>
    </row>
    <row r="224" spans="1:15" ht="45" customHeight="1" x14ac:dyDescent="0.25">
      <c r="A224" s="11">
        <v>201</v>
      </c>
      <c r="B224" s="29" t="s">
        <v>1116</v>
      </c>
      <c r="C224" s="64" t="s">
        <v>93</v>
      </c>
      <c r="D224" s="64" t="s">
        <v>1117</v>
      </c>
      <c r="E224" s="12" t="s">
        <v>667</v>
      </c>
      <c r="F224" s="3" t="s">
        <v>677</v>
      </c>
      <c r="G224" s="13">
        <v>15000</v>
      </c>
      <c r="H224" s="14">
        <v>0</v>
      </c>
      <c r="I224" s="13">
        <f>G224+H224</f>
        <v>15000</v>
      </c>
      <c r="J224" s="13">
        <v>456</v>
      </c>
      <c r="K224" s="13">
        <v>430.5</v>
      </c>
      <c r="L224" s="13">
        <v>0</v>
      </c>
      <c r="M224" s="13">
        <v>25</v>
      </c>
      <c r="N224" s="13">
        <f>SUM(J224:M224)</f>
        <v>911.5</v>
      </c>
      <c r="O224" s="13">
        <f t="shared" si="8"/>
        <v>14088.5</v>
      </c>
    </row>
    <row r="225" spans="1:15" ht="45" customHeight="1" x14ac:dyDescent="0.25">
      <c r="A225" s="11">
        <v>202</v>
      </c>
      <c r="B225" s="36" t="s">
        <v>973</v>
      </c>
      <c r="C225" s="37" t="s">
        <v>926</v>
      </c>
      <c r="D225" s="38" t="s">
        <v>874</v>
      </c>
      <c r="E225" s="12" t="s">
        <v>669</v>
      </c>
      <c r="F225" s="3" t="s">
        <v>678</v>
      </c>
      <c r="G225" s="13">
        <v>31830.5</v>
      </c>
      <c r="H225" s="14">
        <v>0</v>
      </c>
      <c r="I225" s="13">
        <f>G225+H225</f>
        <v>31830.5</v>
      </c>
      <c r="J225" s="13">
        <v>967.65</v>
      </c>
      <c r="K225" s="13">
        <v>913.54</v>
      </c>
      <c r="L225" s="13">
        <v>0</v>
      </c>
      <c r="M225" s="13">
        <v>25</v>
      </c>
      <c r="N225" s="13">
        <f>SUM(J225:M225)</f>
        <v>1906.19</v>
      </c>
      <c r="O225" s="13">
        <f t="shared" si="8"/>
        <v>29924.31</v>
      </c>
    </row>
    <row r="226" spans="1:15" ht="45" customHeight="1" x14ac:dyDescent="0.25">
      <c r="A226" s="11">
        <v>203</v>
      </c>
      <c r="B226" s="29" t="s">
        <v>610</v>
      </c>
      <c r="C226" s="30" t="s">
        <v>289</v>
      </c>
      <c r="D226" s="30" t="s">
        <v>79</v>
      </c>
      <c r="E226" s="12" t="s">
        <v>669</v>
      </c>
      <c r="F226" s="3" t="s">
        <v>678</v>
      </c>
      <c r="G226" s="13">
        <v>24041.07</v>
      </c>
      <c r="H226" s="14">
        <v>0</v>
      </c>
      <c r="I226" s="13">
        <f>G226+H226</f>
        <v>24041.07</v>
      </c>
      <c r="J226" s="13">
        <v>730.85</v>
      </c>
      <c r="K226" s="13">
        <v>689.98</v>
      </c>
      <c r="L226" s="13">
        <v>0</v>
      </c>
      <c r="M226" s="13">
        <v>1332.66</v>
      </c>
      <c r="N226" s="13">
        <f>SUBTOTAL(9,J226:M226)</f>
        <v>2753.49</v>
      </c>
      <c r="O226" s="13">
        <f t="shared" si="8"/>
        <v>21287.58</v>
      </c>
    </row>
    <row r="227" spans="1:15" ht="45" customHeight="1" x14ac:dyDescent="0.25">
      <c r="A227" s="11">
        <v>204</v>
      </c>
      <c r="B227" s="29" t="s">
        <v>389</v>
      </c>
      <c r="C227" s="30" t="s">
        <v>148</v>
      </c>
      <c r="D227" s="30" t="s">
        <v>64</v>
      </c>
      <c r="E227" s="12" t="s">
        <v>669</v>
      </c>
      <c r="F227" s="3" t="s">
        <v>678</v>
      </c>
      <c r="G227" s="13">
        <v>10000</v>
      </c>
      <c r="H227" s="14">
        <v>0</v>
      </c>
      <c r="I227" s="13">
        <v>10000</v>
      </c>
      <c r="J227" s="13">
        <v>304</v>
      </c>
      <c r="K227" s="13">
        <v>287</v>
      </c>
      <c r="L227" s="13">
        <v>0</v>
      </c>
      <c r="M227" s="13">
        <v>387.28</v>
      </c>
      <c r="N227" s="13">
        <f>SUM(J227:M227)</f>
        <v>978.28</v>
      </c>
      <c r="O227" s="13">
        <f t="shared" si="8"/>
        <v>9021.7199999999993</v>
      </c>
    </row>
    <row r="228" spans="1:15" ht="45" customHeight="1" x14ac:dyDescent="0.25">
      <c r="A228" s="11">
        <v>205</v>
      </c>
      <c r="B228" s="29" t="s">
        <v>106</v>
      </c>
      <c r="C228" s="30" t="s">
        <v>88</v>
      </c>
      <c r="D228" s="30" t="s">
        <v>64</v>
      </c>
      <c r="E228" s="12" t="s">
        <v>667</v>
      </c>
      <c r="F228" s="3" t="s">
        <v>678</v>
      </c>
      <c r="G228" s="13">
        <v>10000</v>
      </c>
      <c r="H228" s="14">
        <v>0</v>
      </c>
      <c r="I228" s="13"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v>616</v>
      </c>
      <c r="O228" s="13">
        <f t="shared" si="8"/>
        <v>9384</v>
      </c>
    </row>
    <row r="229" spans="1:15" ht="45" customHeight="1" x14ac:dyDescent="0.25">
      <c r="A229" s="11">
        <v>206</v>
      </c>
      <c r="B229" s="58" t="s">
        <v>1069</v>
      </c>
      <c r="C229" s="29" t="s">
        <v>1059</v>
      </c>
      <c r="D229" s="29" t="s">
        <v>1070</v>
      </c>
      <c r="E229" s="12" t="s">
        <v>669</v>
      </c>
      <c r="F229" s="3" t="s">
        <v>678</v>
      </c>
      <c r="G229" s="13">
        <v>65018</v>
      </c>
      <c r="H229" s="14">
        <v>0</v>
      </c>
      <c r="I229" s="13">
        <v>65018</v>
      </c>
      <c r="J229" s="13">
        <v>1976.55</v>
      </c>
      <c r="K229" s="13">
        <v>1866.02</v>
      </c>
      <c r="L229" s="13">
        <v>4430.96</v>
      </c>
      <c r="M229" s="13">
        <v>25</v>
      </c>
      <c r="N229" s="13">
        <f>SUM(J229:M229)</f>
        <v>8298.5299999999988</v>
      </c>
      <c r="O229" s="13">
        <f t="shared" si="8"/>
        <v>56719.47</v>
      </c>
    </row>
    <row r="230" spans="1:15" ht="45" customHeight="1" x14ac:dyDescent="0.25">
      <c r="A230" s="11">
        <v>207</v>
      </c>
      <c r="B230" s="29" t="s">
        <v>466</v>
      </c>
      <c r="C230" s="30" t="s">
        <v>38</v>
      </c>
      <c r="D230" s="30" t="s">
        <v>79</v>
      </c>
      <c r="E230" s="12" t="s">
        <v>667</v>
      </c>
      <c r="F230" s="3" t="s">
        <v>678</v>
      </c>
      <c r="G230" s="13">
        <v>10000</v>
      </c>
      <c r="H230" s="14">
        <v>0</v>
      </c>
      <c r="I230" s="13">
        <v>10000</v>
      </c>
      <c r="J230" s="13">
        <v>304</v>
      </c>
      <c r="K230" s="13">
        <v>287</v>
      </c>
      <c r="L230" s="13">
        <v>0</v>
      </c>
      <c r="M230" s="13">
        <v>25</v>
      </c>
      <c r="N230" s="13">
        <v>616</v>
      </c>
      <c r="O230" s="13">
        <f t="shared" si="8"/>
        <v>9384</v>
      </c>
    </row>
    <row r="231" spans="1:15" ht="45" customHeight="1" x14ac:dyDescent="0.25">
      <c r="A231" s="11">
        <v>208</v>
      </c>
      <c r="B231" s="29" t="s">
        <v>618</v>
      </c>
      <c r="C231" s="30" t="s">
        <v>38</v>
      </c>
      <c r="D231" s="30" t="s">
        <v>79</v>
      </c>
      <c r="E231" s="12" t="s">
        <v>667</v>
      </c>
      <c r="F231" s="3" t="s">
        <v>678</v>
      </c>
      <c r="G231" s="13">
        <v>15000</v>
      </c>
      <c r="H231" s="14">
        <v>0</v>
      </c>
      <c r="I231" s="13">
        <f>G231+H231</f>
        <v>15000</v>
      </c>
      <c r="J231" s="13">
        <v>456</v>
      </c>
      <c r="K231" s="13">
        <v>430.5</v>
      </c>
      <c r="L231" s="13">
        <v>0</v>
      </c>
      <c r="M231" s="13">
        <v>1025</v>
      </c>
      <c r="N231" s="13">
        <f>SUM(J231:M231)</f>
        <v>1911.5</v>
      </c>
      <c r="O231" s="13">
        <f t="shared" si="8"/>
        <v>13088.5</v>
      </c>
    </row>
    <row r="232" spans="1:15" ht="45" customHeight="1" x14ac:dyDescent="0.25">
      <c r="A232" s="11">
        <v>209</v>
      </c>
      <c r="B232" s="29" t="s">
        <v>541</v>
      </c>
      <c r="C232" s="30" t="s">
        <v>38</v>
      </c>
      <c r="D232" s="30" t="s">
        <v>79</v>
      </c>
      <c r="E232" s="12" t="s">
        <v>667</v>
      </c>
      <c r="F232" s="3" t="s">
        <v>677</v>
      </c>
      <c r="G232" s="13">
        <v>10000</v>
      </c>
      <c r="H232" s="14">
        <v>0</v>
      </c>
      <c r="I232" s="13">
        <f>G232+H232</f>
        <v>10000</v>
      </c>
      <c r="J232" s="13">
        <v>304</v>
      </c>
      <c r="K232" s="13">
        <v>287</v>
      </c>
      <c r="L232" s="13">
        <v>0</v>
      </c>
      <c r="M232" s="13">
        <v>25</v>
      </c>
      <c r="N232" s="13">
        <f>SUM(J232:M232)</f>
        <v>616</v>
      </c>
      <c r="O232" s="13">
        <f>G232-N232</f>
        <v>9384</v>
      </c>
    </row>
    <row r="233" spans="1:15" ht="45" customHeight="1" x14ac:dyDescent="0.25">
      <c r="A233" s="11">
        <v>210</v>
      </c>
      <c r="B233" s="29" t="s">
        <v>1118</v>
      </c>
      <c r="C233" s="64" t="s">
        <v>93</v>
      </c>
      <c r="D233" s="64" t="s">
        <v>1117</v>
      </c>
      <c r="E233" s="12" t="s">
        <v>667</v>
      </c>
      <c r="F233" s="3" t="s">
        <v>677</v>
      </c>
      <c r="G233" s="13">
        <v>15000</v>
      </c>
      <c r="H233" s="14">
        <v>0</v>
      </c>
      <c r="I233" s="13">
        <f>G233+H233</f>
        <v>15000</v>
      </c>
      <c r="J233" s="13">
        <v>456</v>
      </c>
      <c r="K233" s="13">
        <v>430.5</v>
      </c>
      <c r="L233" s="13">
        <v>0</v>
      </c>
      <c r="M233" s="13">
        <v>25</v>
      </c>
      <c r="N233" s="13">
        <f>SUM(J233:M233)</f>
        <v>911.5</v>
      </c>
      <c r="O233" s="13">
        <f t="shared" ref="O233:O296" si="9">I233-N233</f>
        <v>14088.5</v>
      </c>
    </row>
    <row r="234" spans="1:15" ht="45" customHeight="1" x14ac:dyDescent="0.25">
      <c r="A234" s="11">
        <v>211</v>
      </c>
      <c r="B234" s="29" t="s">
        <v>505</v>
      </c>
      <c r="C234" s="30" t="s">
        <v>38</v>
      </c>
      <c r="D234" s="30" t="s">
        <v>79</v>
      </c>
      <c r="E234" s="12" t="s">
        <v>667</v>
      </c>
      <c r="F234" s="3" t="s">
        <v>678</v>
      </c>
      <c r="G234" s="13">
        <v>10000</v>
      </c>
      <c r="H234" s="14">
        <v>0</v>
      </c>
      <c r="I234" s="13">
        <v>10000</v>
      </c>
      <c r="J234" s="13">
        <v>304</v>
      </c>
      <c r="K234" s="13">
        <v>287</v>
      </c>
      <c r="L234" s="13">
        <v>0</v>
      </c>
      <c r="M234" s="13">
        <v>25</v>
      </c>
      <c r="N234" s="13">
        <v>616</v>
      </c>
      <c r="O234" s="13">
        <f t="shared" si="9"/>
        <v>9384</v>
      </c>
    </row>
    <row r="235" spans="1:15" ht="45" customHeight="1" x14ac:dyDescent="0.25">
      <c r="A235" s="11">
        <v>212</v>
      </c>
      <c r="B235" s="29" t="s">
        <v>830</v>
      </c>
      <c r="C235" s="30" t="s">
        <v>726</v>
      </c>
      <c r="D235" s="30" t="s">
        <v>838</v>
      </c>
      <c r="E235" s="12" t="s">
        <v>669</v>
      </c>
      <c r="F235" s="3" t="s">
        <v>678</v>
      </c>
      <c r="G235" s="13">
        <v>27000</v>
      </c>
      <c r="H235" s="14">
        <v>0</v>
      </c>
      <c r="I235" s="13">
        <f>G235+H235</f>
        <v>27000</v>
      </c>
      <c r="J235" s="13">
        <v>820.8</v>
      </c>
      <c r="K235" s="13">
        <v>774.9</v>
      </c>
      <c r="L235" s="13">
        <v>0</v>
      </c>
      <c r="M235" s="13">
        <v>25</v>
      </c>
      <c r="N235" s="13">
        <f>SUM(J235:M235)</f>
        <v>1620.6999999999998</v>
      </c>
      <c r="O235" s="13">
        <f t="shared" si="9"/>
        <v>25379.3</v>
      </c>
    </row>
    <row r="236" spans="1:15" ht="45" customHeight="1" x14ac:dyDescent="0.25">
      <c r="A236" s="11">
        <v>213</v>
      </c>
      <c r="B236" s="29" t="s">
        <v>520</v>
      </c>
      <c r="C236" s="30" t="s">
        <v>181</v>
      </c>
      <c r="D236" s="30" t="s">
        <v>79</v>
      </c>
      <c r="E236" s="12" t="s">
        <v>668</v>
      </c>
      <c r="F236" s="3" t="s">
        <v>677</v>
      </c>
      <c r="G236" s="13">
        <v>10000</v>
      </c>
      <c r="H236" s="14">
        <v>0</v>
      </c>
      <c r="I236" s="13">
        <v>10000</v>
      </c>
      <c r="J236" s="13">
        <v>304</v>
      </c>
      <c r="K236" s="13">
        <v>287</v>
      </c>
      <c r="L236" s="13">
        <v>0</v>
      </c>
      <c r="M236" s="13">
        <v>25</v>
      </c>
      <c r="N236" s="13">
        <v>616</v>
      </c>
      <c r="O236" s="13">
        <f t="shared" si="9"/>
        <v>9384</v>
      </c>
    </row>
    <row r="237" spans="1:15" ht="45" customHeight="1" x14ac:dyDescent="0.25">
      <c r="A237" s="11">
        <v>214</v>
      </c>
      <c r="B237" s="29" t="s">
        <v>261</v>
      </c>
      <c r="C237" s="30" t="s">
        <v>262</v>
      </c>
      <c r="D237" s="30" t="s">
        <v>79</v>
      </c>
      <c r="E237" s="12" t="s">
        <v>669</v>
      </c>
      <c r="F237" s="3" t="s">
        <v>678</v>
      </c>
      <c r="G237" s="13">
        <v>29961.5</v>
      </c>
      <c r="H237" s="14">
        <v>0</v>
      </c>
      <c r="I237" s="13">
        <f>G237+H237</f>
        <v>29961.5</v>
      </c>
      <c r="J237" s="13">
        <v>910.83</v>
      </c>
      <c r="K237" s="13">
        <v>859.9</v>
      </c>
      <c r="L237" s="13">
        <v>0</v>
      </c>
      <c r="M237" s="13">
        <v>25</v>
      </c>
      <c r="N237" s="13">
        <f>SUBTOTAL(9,J237:M237)</f>
        <v>1795.73</v>
      </c>
      <c r="O237" s="13">
        <f t="shared" si="9"/>
        <v>28165.77</v>
      </c>
    </row>
    <row r="238" spans="1:15" ht="45" customHeight="1" x14ac:dyDescent="0.25">
      <c r="A238" s="11">
        <v>215</v>
      </c>
      <c r="B238" s="26" t="s">
        <v>1119</v>
      </c>
      <c r="C238" s="12" t="s">
        <v>1120</v>
      </c>
      <c r="D238" s="12" t="s">
        <v>1121</v>
      </c>
      <c r="E238" s="12" t="s">
        <v>669</v>
      </c>
      <c r="F238" s="3" t="s">
        <v>677</v>
      </c>
      <c r="G238" s="13">
        <v>27000</v>
      </c>
      <c r="H238" s="14">
        <v>0</v>
      </c>
      <c r="I238" s="13">
        <v>27000</v>
      </c>
      <c r="J238" s="13">
        <v>820.8</v>
      </c>
      <c r="K238" s="13">
        <v>774.9</v>
      </c>
      <c r="L238" s="13">
        <v>0</v>
      </c>
      <c r="M238" s="13">
        <v>25</v>
      </c>
      <c r="N238" s="13">
        <f>SUM(J238:M238)</f>
        <v>1620.6999999999998</v>
      </c>
      <c r="O238" s="13">
        <f t="shared" si="9"/>
        <v>25379.3</v>
      </c>
    </row>
    <row r="239" spans="1:15" ht="45" customHeight="1" x14ac:dyDescent="0.25">
      <c r="A239" s="11">
        <v>216</v>
      </c>
      <c r="B239" s="26" t="s">
        <v>381</v>
      </c>
      <c r="C239" s="12" t="s">
        <v>38</v>
      </c>
      <c r="D239" s="12" t="s">
        <v>79</v>
      </c>
      <c r="E239" s="12" t="s">
        <v>667</v>
      </c>
      <c r="F239" s="3" t="s">
        <v>678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9"/>
        <v>9384</v>
      </c>
    </row>
    <row r="240" spans="1:15" ht="45" customHeight="1" x14ac:dyDescent="0.25">
      <c r="A240" s="11">
        <v>217</v>
      </c>
      <c r="B240" s="26" t="s">
        <v>743</v>
      </c>
      <c r="C240" s="12" t="s">
        <v>8</v>
      </c>
      <c r="D240" s="12" t="s">
        <v>27</v>
      </c>
      <c r="E240" s="12" t="s">
        <v>667</v>
      </c>
      <c r="F240" s="3" t="s">
        <v>677</v>
      </c>
      <c r="G240" s="13">
        <v>25000</v>
      </c>
      <c r="H240" s="14">
        <v>0</v>
      </c>
      <c r="I240" s="13">
        <f>G240+H240</f>
        <v>25000</v>
      </c>
      <c r="J240" s="13">
        <v>760</v>
      </c>
      <c r="K240" s="13">
        <v>717.5</v>
      </c>
      <c r="L240" s="13">
        <v>0</v>
      </c>
      <c r="M240" s="13">
        <v>25</v>
      </c>
      <c r="N240" s="13">
        <f>SUM(J240:M240)</f>
        <v>1502.5</v>
      </c>
      <c r="O240" s="13">
        <f t="shared" si="9"/>
        <v>23497.5</v>
      </c>
    </row>
    <row r="241" spans="1:15" ht="45" customHeight="1" x14ac:dyDescent="0.25">
      <c r="A241" s="11">
        <v>218</v>
      </c>
      <c r="B241" s="26" t="s">
        <v>22</v>
      </c>
      <c r="C241" s="12" t="s">
        <v>23</v>
      </c>
      <c r="D241" s="12" t="s">
        <v>24</v>
      </c>
      <c r="E241" s="12" t="s">
        <v>667</v>
      </c>
      <c r="F241" s="3" t="s">
        <v>677</v>
      </c>
      <c r="G241" s="13">
        <v>20000</v>
      </c>
      <c r="H241" s="14">
        <v>0</v>
      </c>
      <c r="I241" s="13">
        <v>20000</v>
      </c>
      <c r="J241" s="13">
        <v>608</v>
      </c>
      <c r="K241" s="13">
        <v>574</v>
      </c>
      <c r="L241" s="13">
        <v>0</v>
      </c>
      <c r="M241" s="13">
        <v>3025</v>
      </c>
      <c r="N241" s="13">
        <f>SUM(J241:M241)</f>
        <v>4207</v>
      </c>
      <c r="O241" s="13">
        <f t="shared" si="9"/>
        <v>15793</v>
      </c>
    </row>
    <row r="242" spans="1:15" ht="45" customHeight="1" x14ac:dyDescent="0.25">
      <c r="A242" s="11">
        <v>219</v>
      </c>
      <c r="B242" s="36" t="s">
        <v>974</v>
      </c>
      <c r="C242" s="37" t="s">
        <v>975</v>
      </c>
      <c r="D242" s="38" t="s">
        <v>877</v>
      </c>
      <c r="E242" s="12" t="s">
        <v>669</v>
      </c>
      <c r="F242" s="3" t="s">
        <v>677</v>
      </c>
      <c r="G242" s="13">
        <v>15000</v>
      </c>
      <c r="H242" s="14">
        <v>0</v>
      </c>
      <c r="I242" s="13">
        <f>G242+H242</f>
        <v>15000</v>
      </c>
      <c r="J242" s="13">
        <v>456</v>
      </c>
      <c r="K242" s="13">
        <v>430.5</v>
      </c>
      <c r="L242" s="13">
        <v>0</v>
      </c>
      <c r="M242" s="13">
        <v>25</v>
      </c>
      <c r="N242" s="13">
        <f>SUM(J242:M242)</f>
        <v>911.5</v>
      </c>
      <c r="O242" s="13">
        <f t="shared" si="9"/>
        <v>14088.5</v>
      </c>
    </row>
    <row r="243" spans="1:15" ht="45" customHeight="1" x14ac:dyDescent="0.25">
      <c r="A243" s="11">
        <v>220</v>
      </c>
      <c r="B243" s="26" t="s">
        <v>866</v>
      </c>
      <c r="C243" s="12" t="s">
        <v>98</v>
      </c>
      <c r="D243" s="12" t="s">
        <v>877</v>
      </c>
      <c r="E243" s="12" t="s">
        <v>667</v>
      </c>
      <c r="F243" s="3" t="s">
        <v>677</v>
      </c>
      <c r="G243" s="13">
        <v>15000</v>
      </c>
      <c r="H243" s="14">
        <v>0</v>
      </c>
      <c r="I243" s="13">
        <f>G243+H243</f>
        <v>15000</v>
      </c>
      <c r="J243" s="13">
        <v>456</v>
      </c>
      <c r="K243" s="13">
        <v>430.5</v>
      </c>
      <c r="L243" s="13">
        <v>0</v>
      </c>
      <c r="M243" s="13">
        <v>25</v>
      </c>
      <c r="N243" s="13">
        <f>SUM(J243:M243)</f>
        <v>911.5</v>
      </c>
      <c r="O243" s="13">
        <f t="shared" si="9"/>
        <v>14088.5</v>
      </c>
    </row>
    <row r="244" spans="1:15" ht="45" customHeight="1" x14ac:dyDescent="0.25">
      <c r="A244" s="11">
        <v>221</v>
      </c>
      <c r="B244" s="26" t="s">
        <v>431</v>
      </c>
      <c r="C244" s="12" t="s">
        <v>62</v>
      </c>
      <c r="D244" s="12" t="s">
        <v>79</v>
      </c>
      <c r="E244" s="12" t="s">
        <v>669</v>
      </c>
      <c r="F244" s="3" t="s">
        <v>678</v>
      </c>
      <c r="G244" s="13">
        <v>31830.5</v>
      </c>
      <c r="H244" s="14">
        <v>0</v>
      </c>
      <c r="I244" s="13">
        <v>31830.5</v>
      </c>
      <c r="J244" s="13">
        <v>967.65</v>
      </c>
      <c r="K244" s="13">
        <v>913.54</v>
      </c>
      <c r="L244" s="13">
        <v>0</v>
      </c>
      <c r="M244" s="13">
        <v>16836.62</v>
      </c>
      <c r="N244" s="13">
        <f>SUM(J244:M244)</f>
        <v>18717.809999999998</v>
      </c>
      <c r="O244" s="13">
        <f t="shared" si="9"/>
        <v>13112.690000000002</v>
      </c>
    </row>
    <row r="245" spans="1:15" ht="45" customHeight="1" x14ac:dyDescent="0.25">
      <c r="A245" s="11">
        <v>222</v>
      </c>
      <c r="B245" s="26" t="s">
        <v>458</v>
      </c>
      <c r="C245" s="12" t="s">
        <v>38</v>
      </c>
      <c r="D245" s="12" t="s">
        <v>64</v>
      </c>
      <c r="E245" s="12" t="s">
        <v>667</v>
      </c>
      <c r="F245" s="3" t="s">
        <v>677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9"/>
        <v>9384</v>
      </c>
    </row>
    <row r="246" spans="1:15" ht="45" customHeight="1" x14ac:dyDescent="0.25">
      <c r="A246" s="11">
        <v>223</v>
      </c>
      <c r="B246" s="26" t="s">
        <v>492</v>
      </c>
      <c r="C246" s="12" t="s">
        <v>190</v>
      </c>
      <c r="D246" s="12" t="s">
        <v>79</v>
      </c>
      <c r="E246" s="12" t="s">
        <v>667</v>
      </c>
      <c r="F246" s="3" t="s">
        <v>678</v>
      </c>
      <c r="G246" s="13">
        <v>10000</v>
      </c>
      <c r="H246" s="14">
        <v>0</v>
      </c>
      <c r="I246" s="13">
        <v>10000</v>
      </c>
      <c r="J246" s="13">
        <v>304</v>
      </c>
      <c r="K246" s="13">
        <v>287</v>
      </c>
      <c r="L246" s="13">
        <v>0</v>
      </c>
      <c r="M246" s="13">
        <v>25</v>
      </c>
      <c r="N246" s="13">
        <v>616</v>
      </c>
      <c r="O246" s="13">
        <f t="shared" si="9"/>
        <v>9384</v>
      </c>
    </row>
    <row r="247" spans="1:15" ht="45" customHeight="1" x14ac:dyDescent="0.25">
      <c r="A247" s="11">
        <v>224</v>
      </c>
      <c r="B247" s="26" t="s">
        <v>359</v>
      </c>
      <c r="C247" s="12" t="s">
        <v>289</v>
      </c>
      <c r="D247" s="12" t="s">
        <v>90</v>
      </c>
      <c r="E247" s="12" t="s">
        <v>669</v>
      </c>
      <c r="F247" s="3" t="s">
        <v>678</v>
      </c>
      <c r="G247" s="13">
        <v>57000</v>
      </c>
      <c r="H247" s="14">
        <v>0</v>
      </c>
      <c r="I247" s="13">
        <f>G247+H247</f>
        <v>57000</v>
      </c>
      <c r="J247" s="13">
        <v>1732.8</v>
      </c>
      <c r="K247" s="13">
        <v>1635.9</v>
      </c>
      <c r="L247" s="13">
        <v>2922.14</v>
      </c>
      <c r="M247" s="13">
        <v>678.83</v>
      </c>
      <c r="N247" s="13">
        <f>SUM(J247:M247)</f>
        <v>6969.67</v>
      </c>
      <c r="O247" s="13">
        <f t="shared" si="9"/>
        <v>50030.33</v>
      </c>
    </row>
    <row r="248" spans="1:15" ht="45" customHeight="1" x14ac:dyDescent="0.25">
      <c r="A248" s="11">
        <v>225</v>
      </c>
      <c r="B248" s="36" t="s">
        <v>933</v>
      </c>
      <c r="C248" s="37" t="s">
        <v>38</v>
      </c>
      <c r="D248" s="38" t="s">
        <v>873</v>
      </c>
      <c r="E248" s="12" t="s">
        <v>667</v>
      </c>
      <c r="F248" s="3" t="s">
        <v>678</v>
      </c>
      <c r="G248" s="13">
        <v>10000</v>
      </c>
      <c r="H248" s="14">
        <v>0</v>
      </c>
      <c r="I248" s="13">
        <f>G248+H248</f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f>SUM(J248:M248)</f>
        <v>616</v>
      </c>
      <c r="O248" s="13">
        <f t="shared" si="9"/>
        <v>9384</v>
      </c>
    </row>
    <row r="249" spans="1:15" ht="45" customHeight="1" x14ac:dyDescent="0.25">
      <c r="A249" s="11">
        <v>226</v>
      </c>
      <c r="B249" s="26" t="s">
        <v>50</v>
      </c>
      <c r="C249" s="12" t="s">
        <v>1</v>
      </c>
      <c r="D249" s="12" t="s">
        <v>636</v>
      </c>
      <c r="E249" s="12" t="s">
        <v>666</v>
      </c>
      <c r="F249" s="3" t="s">
        <v>677</v>
      </c>
      <c r="G249" s="13">
        <v>80000</v>
      </c>
      <c r="H249" s="14">
        <v>0</v>
      </c>
      <c r="I249" s="13">
        <v>80000</v>
      </c>
      <c r="J249" s="13">
        <v>2432</v>
      </c>
      <c r="K249" s="13">
        <v>2296</v>
      </c>
      <c r="L249" s="13">
        <v>7400.87</v>
      </c>
      <c r="M249" s="13">
        <v>25</v>
      </c>
      <c r="N249" s="13">
        <v>12153.87</v>
      </c>
      <c r="O249" s="13">
        <f t="shared" si="9"/>
        <v>67846.13</v>
      </c>
    </row>
    <row r="250" spans="1:15" ht="45" customHeight="1" x14ac:dyDescent="0.25">
      <c r="A250" s="11">
        <v>227</v>
      </c>
      <c r="B250" s="26" t="s">
        <v>514</v>
      </c>
      <c r="C250" s="12" t="s">
        <v>38</v>
      </c>
      <c r="D250" s="12" t="s">
        <v>79</v>
      </c>
      <c r="E250" s="12" t="s">
        <v>668</v>
      </c>
      <c r="F250" s="3" t="s">
        <v>678</v>
      </c>
      <c r="G250" s="13">
        <v>15000</v>
      </c>
      <c r="H250" s="14">
        <v>0</v>
      </c>
      <c r="I250" s="13">
        <f>G250+H250</f>
        <v>15000</v>
      </c>
      <c r="J250" s="13">
        <v>456</v>
      </c>
      <c r="K250" s="13">
        <v>430.5</v>
      </c>
      <c r="L250" s="13">
        <v>0</v>
      </c>
      <c r="M250" s="13">
        <v>25</v>
      </c>
      <c r="N250" s="13">
        <f>SUM(J250:M250)</f>
        <v>911.5</v>
      </c>
      <c r="O250" s="13">
        <f t="shared" si="9"/>
        <v>14088.5</v>
      </c>
    </row>
    <row r="251" spans="1:15" ht="45" customHeight="1" x14ac:dyDescent="0.25">
      <c r="A251" s="11">
        <v>228</v>
      </c>
      <c r="B251" s="26" t="s">
        <v>517</v>
      </c>
      <c r="C251" s="12" t="s">
        <v>518</v>
      </c>
      <c r="D251" s="12" t="s">
        <v>79</v>
      </c>
      <c r="E251" s="12" t="s">
        <v>667</v>
      </c>
      <c r="F251" s="3" t="s">
        <v>678</v>
      </c>
      <c r="G251" s="13">
        <v>10000</v>
      </c>
      <c r="H251" s="14">
        <v>0</v>
      </c>
      <c r="I251" s="13">
        <v>10000</v>
      </c>
      <c r="J251" s="13">
        <v>304</v>
      </c>
      <c r="K251" s="13">
        <v>287</v>
      </c>
      <c r="L251" s="13">
        <v>0</v>
      </c>
      <c r="M251" s="13">
        <v>4096.46</v>
      </c>
      <c r="N251" s="13">
        <f>SUM(J251:M251)</f>
        <v>4687.46</v>
      </c>
      <c r="O251" s="13">
        <f t="shared" si="9"/>
        <v>5312.54</v>
      </c>
    </row>
    <row r="252" spans="1:15" ht="45" customHeight="1" x14ac:dyDescent="0.25">
      <c r="A252" s="11">
        <v>229</v>
      </c>
      <c r="B252" s="26" t="s">
        <v>1122</v>
      </c>
      <c r="C252" s="63" t="s">
        <v>62</v>
      </c>
      <c r="D252" s="63" t="s">
        <v>1123</v>
      </c>
      <c r="E252" s="12" t="s">
        <v>669</v>
      </c>
      <c r="F252" s="3" t="s">
        <v>678</v>
      </c>
      <c r="G252" s="13">
        <v>31830</v>
      </c>
      <c r="H252" s="14">
        <v>0</v>
      </c>
      <c r="I252" s="13">
        <v>31830</v>
      </c>
      <c r="J252" s="13">
        <v>967.63</v>
      </c>
      <c r="K252" s="13">
        <v>913.52</v>
      </c>
      <c r="L252" s="13">
        <v>0</v>
      </c>
      <c r="M252" s="13">
        <v>25</v>
      </c>
      <c r="N252" s="13">
        <f>SUM(J252:M252)</f>
        <v>1906.15</v>
      </c>
      <c r="O252" s="13">
        <f t="shared" si="9"/>
        <v>29923.85</v>
      </c>
    </row>
    <row r="253" spans="1:15" ht="45" customHeight="1" x14ac:dyDescent="0.25">
      <c r="A253" s="11">
        <v>230</v>
      </c>
      <c r="B253" s="66" t="s">
        <v>1000</v>
      </c>
      <c r="C253" s="67" t="s">
        <v>1001</v>
      </c>
      <c r="D253" s="74" t="s">
        <v>1002</v>
      </c>
      <c r="E253" s="12" t="s">
        <v>667</v>
      </c>
      <c r="F253" s="3" t="s">
        <v>677</v>
      </c>
      <c r="G253" s="13">
        <v>15000</v>
      </c>
      <c r="H253" s="14">
        <v>0</v>
      </c>
      <c r="I253" s="13">
        <f>G253+H253</f>
        <v>15000</v>
      </c>
      <c r="J253" s="13">
        <v>456</v>
      </c>
      <c r="K253" s="13">
        <v>430.5</v>
      </c>
      <c r="L253" s="13">
        <v>0</v>
      </c>
      <c r="M253" s="13">
        <v>25</v>
      </c>
      <c r="N253" s="13">
        <f>SUM(J253:M253)</f>
        <v>911.5</v>
      </c>
      <c r="O253" s="13">
        <f t="shared" si="9"/>
        <v>14088.5</v>
      </c>
    </row>
    <row r="254" spans="1:15" ht="45" customHeight="1" x14ac:dyDescent="0.25">
      <c r="A254" s="11">
        <v>231</v>
      </c>
      <c r="B254" s="26" t="s">
        <v>502</v>
      </c>
      <c r="C254" s="12" t="s">
        <v>965</v>
      </c>
      <c r="D254" s="12" t="s">
        <v>79</v>
      </c>
      <c r="E254" s="12" t="s">
        <v>667</v>
      </c>
      <c r="F254" s="3" t="s">
        <v>677</v>
      </c>
      <c r="G254" s="13">
        <v>15000</v>
      </c>
      <c r="H254" s="14">
        <v>0</v>
      </c>
      <c r="I254" s="13">
        <f>G254+H254</f>
        <v>15000</v>
      </c>
      <c r="J254" s="13">
        <v>456</v>
      </c>
      <c r="K254" s="13">
        <v>430.5</v>
      </c>
      <c r="L254" s="13">
        <v>0</v>
      </c>
      <c r="M254" s="13">
        <v>2416.19</v>
      </c>
      <c r="N254" s="13">
        <f>SUM(J254:M254)</f>
        <v>3302.69</v>
      </c>
      <c r="O254" s="13">
        <f t="shared" si="9"/>
        <v>11697.31</v>
      </c>
    </row>
    <row r="255" spans="1:15" ht="45" customHeight="1" x14ac:dyDescent="0.25">
      <c r="A255" s="11">
        <v>232</v>
      </c>
      <c r="B255" s="26" t="s">
        <v>707</v>
      </c>
      <c r="C255" s="12" t="s">
        <v>98</v>
      </c>
      <c r="D255" s="12" t="s">
        <v>64</v>
      </c>
      <c r="E255" s="12" t="s">
        <v>667</v>
      </c>
      <c r="F255" s="3" t="s">
        <v>677</v>
      </c>
      <c r="G255" s="13">
        <v>10000</v>
      </c>
      <c r="H255" s="14">
        <v>0</v>
      </c>
      <c r="I255" s="13">
        <f>G255+H255</f>
        <v>10000</v>
      </c>
      <c r="J255" s="13">
        <v>304</v>
      </c>
      <c r="K255" s="13">
        <v>287</v>
      </c>
      <c r="L255" s="13">
        <v>0</v>
      </c>
      <c r="M255" s="13">
        <v>25</v>
      </c>
      <c r="N255" s="13">
        <f>J255+K255+L255+M255</f>
        <v>616</v>
      </c>
      <c r="O255" s="13">
        <f t="shared" si="9"/>
        <v>9384</v>
      </c>
    </row>
    <row r="256" spans="1:15" ht="45" customHeight="1" x14ac:dyDescent="0.25">
      <c r="A256" s="11">
        <v>233</v>
      </c>
      <c r="B256" s="26" t="s">
        <v>625</v>
      </c>
      <c r="C256" s="12" t="s">
        <v>41</v>
      </c>
      <c r="D256" s="12" t="s">
        <v>64</v>
      </c>
      <c r="E256" s="12" t="s">
        <v>667</v>
      </c>
      <c r="F256" s="3" t="s">
        <v>677</v>
      </c>
      <c r="G256" s="13">
        <v>13000</v>
      </c>
      <c r="H256" s="14">
        <v>0</v>
      </c>
      <c r="I256" s="13">
        <v>13000</v>
      </c>
      <c r="J256" s="13">
        <v>395.2</v>
      </c>
      <c r="K256" s="13">
        <v>373.1</v>
      </c>
      <c r="L256" s="13">
        <v>0</v>
      </c>
      <c r="M256" s="13">
        <v>25</v>
      </c>
      <c r="N256" s="13">
        <v>793.3</v>
      </c>
      <c r="O256" s="13">
        <f t="shared" si="9"/>
        <v>12206.7</v>
      </c>
    </row>
    <row r="257" spans="1:15" ht="45" customHeight="1" x14ac:dyDescent="0.25">
      <c r="A257" s="11">
        <v>234</v>
      </c>
      <c r="B257" s="26" t="s">
        <v>1124</v>
      </c>
      <c r="C257" s="73" t="s">
        <v>923</v>
      </c>
      <c r="D257" s="73" t="s">
        <v>1125</v>
      </c>
      <c r="E257" s="12" t="s">
        <v>667</v>
      </c>
      <c r="F257" s="3" t="s">
        <v>677</v>
      </c>
      <c r="G257" s="13">
        <v>15000</v>
      </c>
      <c r="H257" s="14">
        <v>0</v>
      </c>
      <c r="I257" s="13">
        <f>G257+H257</f>
        <v>15000</v>
      </c>
      <c r="J257" s="13">
        <v>456</v>
      </c>
      <c r="K257" s="13">
        <v>430.5</v>
      </c>
      <c r="L257" s="13">
        <v>0</v>
      </c>
      <c r="M257" s="13">
        <v>25</v>
      </c>
      <c r="N257" s="13">
        <f>SUM(J257:M257)</f>
        <v>911.5</v>
      </c>
      <c r="O257" s="13">
        <f t="shared" si="9"/>
        <v>14088.5</v>
      </c>
    </row>
    <row r="258" spans="1:15" ht="45" customHeight="1" x14ac:dyDescent="0.25">
      <c r="A258" s="11">
        <v>235</v>
      </c>
      <c r="B258" s="26" t="s">
        <v>195</v>
      </c>
      <c r="C258" s="12" t="s">
        <v>38</v>
      </c>
      <c r="D258" s="12" t="s">
        <v>79</v>
      </c>
      <c r="E258" s="12" t="s">
        <v>667</v>
      </c>
      <c r="F258" s="3" t="s">
        <v>678</v>
      </c>
      <c r="G258" s="13">
        <v>10000</v>
      </c>
      <c r="H258" s="14">
        <v>0</v>
      </c>
      <c r="I258" s="13">
        <v>10000</v>
      </c>
      <c r="J258" s="13">
        <v>304</v>
      </c>
      <c r="K258" s="13">
        <v>287</v>
      </c>
      <c r="L258" s="13">
        <v>0</v>
      </c>
      <c r="M258" s="13">
        <v>1602.45</v>
      </c>
      <c r="N258" s="13">
        <f>SUM(J258:M258)</f>
        <v>2193.4499999999998</v>
      </c>
      <c r="O258" s="13">
        <f t="shared" si="9"/>
        <v>7806.55</v>
      </c>
    </row>
    <row r="259" spans="1:15" ht="45" customHeight="1" x14ac:dyDescent="0.25">
      <c r="A259" s="11">
        <v>236</v>
      </c>
      <c r="B259" s="26" t="s">
        <v>82</v>
      </c>
      <c r="C259" s="12" t="s">
        <v>38</v>
      </c>
      <c r="D259" s="12" t="s">
        <v>79</v>
      </c>
      <c r="E259" s="12" t="s">
        <v>667</v>
      </c>
      <c r="F259" s="3" t="s">
        <v>678</v>
      </c>
      <c r="G259" s="13">
        <v>10000</v>
      </c>
      <c r="H259" s="14">
        <v>0</v>
      </c>
      <c r="I259" s="13">
        <v>10000</v>
      </c>
      <c r="J259" s="13">
        <v>304</v>
      </c>
      <c r="K259" s="13">
        <v>287</v>
      </c>
      <c r="L259" s="13">
        <v>0</v>
      </c>
      <c r="M259" s="13">
        <v>25</v>
      </c>
      <c r="N259" s="13">
        <v>616</v>
      </c>
      <c r="O259" s="13">
        <f t="shared" si="9"/>
        <v>9384</v>
      </c>
    </row>
    <row r="260" spans="1:15" ht="45" customHeight="1" x14ac:dyDescent="0.25">
      <c r="A260" s="11">
        <v>237</v>
      </c>
      <c r="B260" s="26" t="s">
        <v>121</v>
      </c>
      <c r="C260" s="12" t="s">
        <v>115</v>
      </c>
      <c r="D260" s="12" t="s">
        <v>64</v>
      </c>
      <c r="E260" s="12" t="s">
        <v>667</v>
      </c>
      <c r="F260" s="3" t="s">
        <v>677</v>
      </c>
      <c r="G260" s="13">
        <v>10000</v>
      </c>
      <c r="H260" s="14">
        <v>0</v>
      </c>
      <c r="I260" s="13">
        <v>10000</v>
      </c>
      <c r="J260" s="13">
        <v>304</v>
      </c>
      <c r="K260" s="13">
        <v>287</v>
      </c>
      <c r="L260" s="13">
        <v>0</v>
      </c>
      <c r="M260" s="13">
        <v>25</v>
      </c>
      <c r="N260" s="13">
        <v>616</v>
      </c>
      <c r="O260" s="13">
        <f t="shared" si="9"/>
        <v>9384</v>
      </c>
    </row>
    <row r="261" spans="1:15" ht="45" customHeight="1" x14ac:dyDescent="0.25">
      <c r="A261" s="11">
        <v>238</v>
      </c>
      <c r="B261" s="26" t="s">
        <v>403</v>
      </c>
      <c r="C261" s="12" t="s">
        <v>62</v>
      </c>
      <c r="D261" s="12" t="s">
        <v>64</v>
      </c>
      <c r="E261" s="12" t="s">
        <v>669</v>
      </c>
      <c r="F261" s="3" t="s">
        <v>678</v>
      </c>
      <c r="G261" s="13">
        <v>31830.5</v>
      </c>
      <c r="H261" s="14">
        <v>0</v>
      </c>
      <c r="I261" s="13">
        <v>31830.5</v>
      </c>
      <c r="J261" s="13">
        <v>967.65</v>
      </c>
      <c r="K261" s="13">
        <v>913.54</v>
      </c>
      <c r="L261" s="13">
        <v>0</v>
      </c>
      <c r="M261" s="13">
        <v>2550</v>
      </c>
      <c r="N261" s="13">
        <f>SUM(J261:M261)</f>
        <v>4431.1900000000005</v>
      </c>
      <c r="O261" s="13">
        <f t="shared" si="9"/>
        <v>27399.309999999998</v>
      </c>
    </row>
    <row r="262" spans="1:15" ht="45" customHeight="1" x14ac:dyDescent="0.25">
      <c r="A262" s="11">
        <v>239</v>
      </c>
      <c r="B262" s="26" t="s">
        <v>489</v>
      </c>
      <c r="C262" s="12" t="s">
        <v>105</v>
      </c>
      <c r="D262" s="12" t="s">
        <v>64</v>
      </c>
      <c r="E262" s="12" t="s">
        <v>669</v>
      </c>
      <c r="F262" s="3" t="s">
        <v>678</v>
      </c>
      <c r="G262" s="13">
        <v>13157.85</v>
      </c>
      <c r="H262" s="14">
        <v>0</v>
      </c>
      <c r="I262" s="13">
        <v>13157.85</v>
      </c>
      <c r="J262" s="13">
        <v>400</v>
      </c>
      <c r="K262" s="13">
        <v>377.63</v>
      </c>
      <c r="L262" s="13">
        <v>0</v>
      </c>
      <c r="M262" s="13">
        <v>25</v>
      </c>
      <c r="N262" s="13">
        <v>802.63</v>
      </c>
      <c r="O262" s="13">
        <f t="shared" si="9"/>
        <v>12355.220000000001</v>
      </c>
    </row>
    <row r="263" spans="1:15" ht="45" customHeight="1" x14ac:dyDescent="0.25">
      <c r="A263" s="11">
        <v>240</v>
      </c>
      <c r="B263" s="26" t="s">
        <v>493</v>
      </c>
      <c r="C263" s="12" t="s">
        <v>494</v>
      </c>
      <c r="D263" s="12" t="s">
        <v>64</v>
      </c>
      <c r="E263" s="12" t="s">
        <v>669</v>
      </c>
      <c r="F263" s="3" t="s">
        <v>677</v>
      </c>
      <c r="G263" s="13">
        <v>65000</v>
      </c>
      <c r="H263" s="14">
        <v>0</v>
      </c>
      <c r="I263" s="13">
        <v>65000</v>
      </c>
      <c r="J263" s="13">
        <v>1976</v>
      </c>
      <c r="K263" s="13">
        <v>1865.5</v>
      </c>
      <c r="L263" s="13">
        <v>4427.58</v>
      </c>
      <c r="M263" s="13">
        <v>25</v>
      </c>
      <c r="N263" s="13">
        <v>8294.08</v>
      </c>
      <c r="O263" s="13">
        <f t="shared" si="9"/>
        <v>56705.919999999998</v>
      </c>
    </row>
    <row r="264" spans="1:15" ht="45" customHeight="1" x14ac:dyDescent="0.25">
      <c r="A264" s="11">
        <v>241</v>
      </c>
      <c r="B264" s="47" t="s">
        <v>1071</v>
      </c>
      <c r="C264" s="26" t="s">
        <v>926</v>
      </c>
      <c r="D264" s="26" t="s">
        <v>1070</v>
      </c>
      <c r="E264" s="12" t="s">
        <v>669</v>
      </c>
      <c r="F264" s="3" t="s">
        <v>678</v>
      </c>
      <c r="G264" s="13">
        <v>31830</v>
      </c>
      <c r="H264" s="14">
        <v>0</v>
      </c>
      <c r="I264" s="13">
        <v>31830</v>
      </c>
      <c r="J264" s="13">
        <v>967.63</v>
      </c>
      <c r="K264" s="13">
        <v>913.52</v>
      </c>
      <c r="L264" s="13">
        <v>0</v>
      </c>
      <c r="M264" s="13">
        <v>25</v>
      </c>
      <c r="N264" s="13">
        <f>SUM(J264:M264)</f>
        <v>1906.15</v>
      </c>
      <c r="O264" s="13">
        <f t="shared" si="9"/>
        <v>29923.85</v>
      </c>
    </row>
    <row r="265" spans="1:15" ht="45" customHeight="1" x14ac:dyDescent="0.25">
      <c r="A265" s="11">
        <v>242</v>
      </c>
      <c r="B265" s="26" t="s">
        <v>427</v>
      </c>
      <c r="C265" s="12" t="s">
        <v>94</v>
      </c>
      <c r="D265" s="12" t="s">
        <v>79</v>
      </c>
      <c r="E265" s="12" t="s">
        <v>669</v>
      </c>
      <c r="F265" s="3" t="s">
        <v>678</v>
      </c>
      <c r="G265" s="13">
        <v>65018.2</v>
      </c>
      <c r="H265" s="14">
        <v>0</v>
      </c>
      <c r="I265" s="13">
        <v>65018.2</v>
      </c>
      <c r="J265" s="13">
        <v>1976.55</v>
      </c>
      <c r="K265" s="13">
        <v>1866.02</v>
      </c>
      <c r="L265" s="13">
        <v>4115.51</v>
      </c>
      <c r="M265" s="13">
        <v>1602.45</v>
      </c>
      <c r="N265" s="13">
        <f>SUM(J265:M265)</f>
        <v>9560.5300000000007</v>
      </c>
      <c r="O265" s="13">
        <f t="shared" si="9"/>
        <v>55457.67</v>
      </c>
    </row>
    <row r="266" spans="1:15" ht="45" customHeight="1" x14ac:dyDescent="0.25">
      <c r="A266" s="11">
        <v>243</v>
      </c>
      <c r="B266" s="28" t="s">
        <v>521</v>
      </c>
      <c r="C266" s="48" t="s">
        <v>232</v>
      </c>
      <c r="D266" s="12" t="s">
        <v>79</v>
      </c>
      <c r="E266" s="12" t="s">
        <v>667</v>
      </c>
      <c r="F266" s="3" t="s">
        <v>677</v>
      </c>
      <c r="G266" s="13">
        <v>10000</v>
      </c>
      <c r="H266" s="14">
        <v>0</v>
      </c>
      <c r="I266" s="13">
        <v>10000</v>
      </c>
      <c r="J266" s="13">
        <v>304</v>
      </c>
      <c r="K266" s="13">
        <v>287</v>
      </c>
      <c r="L266" s="13">
        <v>0</v>
      </c>
      <c r="M266" s="13">
        <v>25</v>
      </c>
      <c r="N266" s="13">
        <v>616</v>
      </c>
      <c r="O266" s="13">
        <f t="shared" si="9"/>
        <v>9384</v>
      </c>
    </row>
    <row r="267" spans="1:15" ht="45" customHeight="1" x14ac:dyDescent="0.25">
      <c r="A267" s="11">
        <v>244</v>
      </c>
      <c r="B267" s="29" t="s">
        <v>409</v>
      </c>
      <c r="C267" s="30" t="s">
        <v>88</v>
      </c>
      <c r="D267" s="12" t="s">
        <v>79</v>
      </c>
      <c r="E267" s="12" t="s">
        <v>667</v>
      </c>
      <c r="F267" s="3" t="s">
        <v>678</v>
      </c>
      <c r="G267" s="13">
        <v>10000</v>
      </c>
      <c r="H267" s="14">
        <v>0</v>
      </c>
      <c r="I267" s="13">
        <v>10000</v>
      </c>
      <c r="J267" s="13">
        <v>304</v>
      </c>
      <c r="K267" s="13">
        <v>287</v>
      </c>
      <c r="L267" s="13">
        <v>0</v>
      </c>
      <c r="M267" s="13">
        <v>25</v>
      </c>
      <c r="N267" s="13">
        <v>616</v>
      </c>
      <c r="O267" s="13">
        <f t="shared" si="9"/>
        <v>9384</v>
      </c>
    </row>
    <row r="268" spans="1:15" ht="45" customHeight="1" x14ac:dyDescent="0.25">
      <c r="A268" s="11">
        <v>245</v>
      </c>
      <c r="B268" s="28" t="s">
        <v>817</v>
      </c>
      <c r="C268" s="30" t="s">
        <v>38</v>
      </c>
      <c r="D268" s="12" t="s">
        <v>833</v>
      </c>
      <c r="E268" s="12" t="s">
        <v>667</v>
      </c>
      <c r="F268" s="3" t="s">
        <v>678</v>
      </c>
      <c r="G268" s="13">
        <v>15000</v>
      </c>
      <c r="H268" s="14">
        <v>0</v>
      </c>
      <c r="I268" s="13">
        <f>G268+H268</f>
        <v>15000</v>
      </c>
      <c r="J268" s="14">
        <v>456</v>
      </c>
      <c r="K268" s="14">
        <v>430.5</v>
      </c>
      <c r="L268" s="13">
        <v>0</v>
      </c>
      <c r="M268" s="13">
        <v>25</v>
      </c>
      <c r="N268" s="13">
        <f>SUM(J268:M268)</f>
        <v>911.5</v>
      </c>
      <c r="O268" s="13">
        <f t="shared" si="9"/>
        <v>14088.5</v>
      </c>
    </row>
    <row r="269" spans="1:15" ht="45" customHeight="1" x14ac:dyDescent="0.25">
      <c r="A269" s="11">
        <v>246</v>
      </c>
      <c r="B269" s="26" t="s">
        <v>586</v>
      </c>
      <c r="C269" s="12" t="s">
        <v>38</v>
      </c>
      <c r="D269" s="12" t="s">
        <v>79</v>
      </c>
      <c r="E269" s="12" t="s">
        <v>667</v>
      </c>
      <c r="F269" s="3" t="s">
        <v>678</v>
      </c>
      <c r="G269" s="13">
        <v>10000</v>
      </c>
      <c r="H269" s="14">
        <v>0</v>
      </c>
      <c r="I269" s="13"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v>616</v>
      </c>
      <c r="O269" s="13">
        <f t="shared" si="9"/>
        <v>9384</v>
      </c>
    </row>
    <row r="270" spans="1:15" ht="45" customHeight="1" x14ac:dyDescent="0.25">
      <c r="A270" s="11">
        <v>247</v>
      </c>
      <c r="B270" s="26" t="s">
        <v>680</v>
      </c>
      <c r="C270" s="12" t="s">
        <v>94</v>
      </c>
      <c r="D270" s="12" t="s">
        <v>79</v>
      </c>
      <c r="E270" s="12" t="s">
        <v>669</v>
      </c>
      <c r="F270" s="3" t="s">
        <v>678</v>
      </c>
      <c r="G270" s="13">
        <v>65018.2</v>
      </c>
      <c r="H270" s="14">
        <v>0</v>
      </c>
      <c r="I270" s="13">
        <v>65018.2</v>
      </c>
      <c r="J270" s="13">
        <v>1976.55</v>
      </c>
      <c r="K270" s="13">
        <v>1866.02</v>
      </c>
      <c r="L270" s="13">
        <v>4431</v>
      </c>
      <c r="M270" s="13">
        <v>25</v>
      </c>
      <c r="N270" s="13">
        <v>8298.57</v>
      </c>
      <c r="O270" s="13">
        <f t="shared" si="9"/>
        <v>56719.63</v>
      </c>
    </row>
    <row r="271" spans="1:15" ht="45" customHeight="1" x14ac:dyDescent="0.25">
      <c r="A271" s="11">
        <v>248</v>
      </c>
      <c r="B271" s="26" t="s">
        <v>491</v>
      </c>
      <c r="C271" s="12" t="s">
        <v>62</v>
      </c>
      <c r="D271" s="12" t="s">
        <v>79</v>
      </c>
      <c r="E271" s="12" t="s">
        <v>669</v>
      </c>
      <c r="F271" s="3" t="s">
        <v>678</v>
      </c>
      <c r="G271" s="13">
        <v>31830.5</v>
      </c>
      <c r="H271" s="14">
        <v>0</v>
      </c>
      <c r="I271" s="13">
        <v>31830.5</v>
      </c>
      <c r="J271" s="13">
        <v>967.65</v>
      </c>
      <c r="K271" s="13">
        <v>913.54</v>
      </c>
      <c r="L271" s="13">
        <v>0</v>
      </c>
      <c r="M271" s="13">
        <v>15775.36</v>
      </c>
      <c r="N271" s="13">
        <f>SUM(J271:M271)</f>
        <v>17656.55</v>
      </c>
      <c r="O271" s="13">
        <f t="shared" si="9"/>
        <v>14173.95</v>
      </c>
    </row>
    <row r="272" spans="1:15" ht="45" customHeight="1" x14ac:dyDescent="0.25">
      <c r="A272" s="11">
        <v>249</v>
      </c>
      <c r="B272" s="26" t="s">
        <v>340</v>
      </c>
      <c r="C272" s="12" t="s">
        <v>94</v>
      </c>
      <c r="D272" s="12" t="s">
        <v>64</v>
      </c>
      <c r="E272" s="12" t="s">
        <v>669</v>
      </c>
      <c r="F272" s="3" t="s">
        <v>678</v>
      </c>
      <c r="G272" s="13">
        <v>65018.2</v>
      </c>
      <c r="H272" s="14">
        <v>0</v>
      </c>
      <c r="I272" s="13">
        <v>65018.2</v>
      </c>
      <c r="J272" s="13">
        <v>1976.55</v>
      </c>
      <c r="K272" s="13">
        <v>1866.02</v>
      </c>
      <c r="L272" s="13">
        <v>4431</v>
      </c>
      <c r="M272" s="13">
        <v>25</v>
      </c>
      <c r="N272" s="13">
        <f>SUM(J272:M272)</f>
        <v>8298.57</v>
      </c>
      <c r="O272" s="13">
        <f t="shared" si="9"/>
        <v>56719.63</v>
      </c>
    </row>
    <row r="273" spans="1:15" ht="45" customHeight="1" x14ac:dyDescent="0.25">
      <c r="A273" s="11">
        <v>250</v>
      </c>
      <c r="B273" s="26" t="s">
        <v>472</v>
      </c>
      <c r="C273" s="12" t="s">
        <v>62</v>
      </c>
      <c r="D273" s="12" t="s">
        <v>79</v>
      </c>
      <c r="E273" s="12" t="s">
        <v>669</v>
      </c>
      <c r="F273" s="3" t="s">
        <v>678</v>
      </c>
      <c r="G273" s="13">
        <v>31830.5</v>
      </c>
      <c r="H273" s="14">
        <v>0</v>
      </c>
      <c r="I273" s="13">
        <v>31830.5</v>
      </c>
      <c r="J273" s="13">
        <v>967.65</v>
      </c>
      <c r="K273" s="13">
        <v>913.54</v>
      </c>
      <c r="L273" s="13">
        <v>0</v>
      </c>
      <c r="M273" s="13">
        <v>1602.45</v>
      </c>
      <c r="N273" s="13">
        <f>SUM(J273:M273)</f>
        <v>3483.6400000000003</v>
      </c>
      <c r="O273" s="13">
        <f t="shared" si="9"/>
        <v>28346.86</v>
      </c>
    </row>
    <row r="274" spans="1:15" ht="45" customHeight="1" x14ac:dyDescent="0.25">
      <c r="A274" s="11">
        <v>251</v>
      </c>
      <c r="B274" s="47" t="s">
        <v>1014</v>
      </c>
      <c r="C274" s="26" t="s">
        <v>8</v>
      </c>
      <c r="D274" s="26" t="s">
        <v>1015</v>
      </c>
      <c r="E274" s="12" t="s">
        <v>667</v>
      </c>
      <c r="F274" s="3" t="s">
        <v>677</v>
      </c>
      <c r="G274" s="13">
        <v>18000</v>
      </c>
      <c r="H274" s="14">
        <v>0</v>
      </c>
      <c r="I274" s="13">
        <f>G274+H274</f>
        <v>18000</v>
      </c>
      <c r="J274" s="13">
        <v>547.20000000000005</v>
      </c>
      <c r="K274" s="13">
        <v>516.6</v>
      </c>
      <c r="L274" s="13">
        <v>0</v>
      </c>
      <c r="M274" s="13">
        <v>25</v>
      </c>
      <c r="N274" s="13">
        <f>SUM(J274:M274)</f>
        <v>1088.8000000000002</v>
      </c>
      <c r="O274" s="13">
        <f t="shared" si="9"/>
        <v>16911.2</v>
      </c>
    </row>
    <row r="275" spans="1:15" ht="45" customHeight="1" x14ac:dyDescent="0.25">
      <c r="A275" s="11">
        <v>252</v>
      </c>
      <c r="B275" s="26" t="s">
        <v>408</v>
      </c>
      <c r="C275" s="12" t="s">
        <v>88</v>
      </c>
      <c r="D275" s="12" t="s">
        <v>79</v>
      </c>
      <c r="E275" s="12" t="s">
        <v>667</v>
      </c>
      <c r="F275" s="3" t="s">
        <v>678</v>
      </c>
      <c r="G275" s="13">
        <v>10000</v>
      </c>
      <c r="H275" s="14">
        <v>0</v>
      </c>
      <c r="I275" s="13">
        <v>10000</v>
      </c>
      <c r="J275" s="13">
        <v>304</v>
      </c>
      <c r="K275" s="13">
        <v>287</v>
      </c>
      <c r="L275" s="13">
        <v>0</v>
      </c>
      <c r="M275" s="13">
        <v>25</v>
      </c>
      <c r="N275" s="13">
        <v>616</v>
      </c>
      <c r="O275" s="13">
        <f t="shared" si="9"/>
        <v>9384</v>
      </c>
    </row>
    <row r="276" spans="1:15" ht="45" customHeight="1" x14ac:dyDescent="0.25">
      <c r="A276" s="11">
        <v>253</v>
      </c>
      <c r="B276" s="26" t="s">
        <v>651</v>
      </c>
      <c r="C276" s="12" t="s">
        <v>62</v>
      </c>
      <c r="D276" s="12" t="s">
        <v>64</v>
      </c>
      <c r="E276" s="12" t="s">
        <v>669</v>
      </c>
      <c r="F276" s="3" t="s">
        <v>678</v>
      </c>
      <c r="G276" s="13">
        <v>31830.5</v>
      </c>
      <c r="H276" s="14">
        <v>0</v>
      </c>
      <c r="I276" s="13">
        <v>31830.5</v>
      </c>
      <c r="J276" s="13">
        <v>967.65</v>
      </c>
      <c r="K276" s="13">
        <v>913.54</v>
      </c>
      <c r="L276" s="13">
        <v>0</v>
      </c>
      <c r="M276" s="13">
        <v>15356.83</v>
      </c>
      <c r="N276" s="13">
        <f>SUM(J276:M276)</f>
        <v>17238.02</v>
      </c>
      <c r="O276" s="13">
        <f t="shared" si="9"/>
        <v>14592.48</v>
      </c>
    </row>
    <row r="277" spans="1:15" ht="45" customHeight="1" x14ac:dyDescent="0.25">
      <c r="A277" s="11">
        <v>254</v>
      </c>
      <c r="B277" s="26" t="s">
        <v>440</v>
      </c>
      <c r="C277" s="12" t="s">
        <v>38</v>
      </c>
      <c r="D277" s="12" t="s">
        <v>79</v>
      </c>
      <c r="E277" s="12" t="s">
        <v>667</v>
      </c>
      <c r="F277" s="3" t="s">
        <v>678</v>
      </c>
      <c r="G277" s="13">
        <v>10000</v>
      </c>
      <c r="H277" s="14">
        <v>0</v>
      </c>
      <c r="I277" s="13">
        <v>10000</v>
      </c>
      <c r="J277" s="13">
        <v>304</v>
      </c>
      <c r="K277" s="13">
        <v>287</v>
      </c>
      <c r="L277" s="13">
        <v>0</v>
      </c>
      <c r="M277" s="13">
        <v>25</v>
      </c>
      <c r="N277" s="13">
        <v>616</v>
      </c>
      <c r="O277" s="13">
        <f t="shared" si="9"/>
        <v>9384</v>
      </c>
    </row>
    <row r="278" spans="1:15" ht="45" customHeight="1" x14ac:dyDescent="0.25">
      <c r="A278" s="11">
        <v>255</v>
      </c>
      <c r="B278" s="26" t="s">
        <v>303</v>
      </c>
      <c r="C278" s="12" t="s">
        <v>232</v>
      </c>
      <c r="D278" s="12" t="s">
        <v>79</v>
      </c>
      <c r="E278" s="12" t="s">
        <v>667</v>
      </c>
      <c r="F278" s="3" t="s">
        <v>677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9"/>
        <v>9384</v>
      </c>
    </row>
    <row r="279" spans="1:15" ht="45" customHeight="1" x14ac:dyDescent="0.25">
      <c r="A279" s="11">
        <v>256</v>
      </c>
      <c r="B279" s="26" t="s">
        <v>712</v>
      </c>
      <c r="C279" s="12" t="s">
        <v>237</v>
      </c>
      <c r="D279" s="12" t="s">
        <v>730</v>
      </c>
      <c r="E279" s="12" t="s">
        <v>669</v>
      </c>
      <c r="F279" s="3" t="s">
        <v>678</v>
      </c>
      <c r="G279" s="13">
        <v>25000</v>
      </c>
      <c r="H279" s="14">
        <v>0</v>
      </c>
      <c r="I279" s="13">
        <f>G279+H279</f>
        <v>25000</v>
      </c>
      <c r="J279" s="13">
        <v>760</v>
      </c>
      <c r="K279" s="13">
        <v>717.5</v>
      </c>
      <c r="L279" s="13">
        <v>0</v>
      </c>
      <c r="M279" s="13">
        <v>25</v>
      </c>
      <c r="N279" s="13">
        <f>J279+K279+L279+M279</f>
        <v>1502.5</v>
      </c>
      <c r="O279" s="13">
        <f t="shared" si="9"/>
        <v>23497.5</v>
      </c>
    </row>
    <row r="280" spans="1:15" ht="45" customHeight="1" x14ac:dyDescent="0.25">
      <c r="A280" s="11">
        <v>257</v>
      </c>
      <c r="B280" s="26" t="s">
        <v>393</v>
      </c>
      <c r="C280" s="12" t="s">
        <v>94</v>
      </c>
      <c r="D280" s="12" t="s">
        <v>64</v>
      </c>
      <c r="E280" s="12" t="s">
        <v>669</v>
      </c>
      <c r="F280" s="3" t="s">
        <v>678</v>
      </c>
      <c r="G280" s="13">
        <v>65018.2</v>
      </c>
      <c r="H280" s="14">
        <v>0</v>
      </c>
      <c r="I280" s="13">
        <f>G280+H280</f>
        <v>65018.2</v>
      </c>
      <c r="J280" s="13">
        <v>1976.55</v>
      </c>
      <c r="K280" s="13">
        <v>1866.02</v>
      </c>
      <c r="L280" s="13">
        <v>4431</v>
      </c>
      <c r="M280" s="13">
        <v>24129.47</v>
      </c>
      <c r="N280" s="13">
        <f>SUM(J280:M280)</f>
        <v>32403.040000000001</v>
      </c>
      <c r="O280" s="13">
        <f t="shared" si="9"/>
        <v>32615.159999999996</v>
      </c>
    </row>
    <row r="281" spans="1:15" ht="45" customHeight="1" x14ac:dyDescent="0.25">
      <c r="A281" s="11">
        <v>258</v>
      </c>
      <c r="B281" s="26" t="s">
        <v>549</v>
      </c>
      <c r="C281" s="12" t="s">
        <v>8</v>
      </c>
      <c r="D281" s="12" t="s">
        <v>79</v>
      </c>
      <c r="E281" s="12" t="s">
        <v>667</v>
      </c>
      <c r="F281" s="3" t="s">
        <v>677</v>
      </c>
      <c r="G281" s="13">
        <v>15000</v>
      </c>
      <c r="H281" s="14">
        <v>0</v>
      </c>
      <c r="I281" s="13">
        <f>G281+H281</f>
        <v>15000</v>
      </c>
      <c r="J281" s="13">
        <v>456</v>
      </c>
      <c r="K281" s="13">
        <v>430.5</v>
      </c>
      <c r="L281" s="13">
        <v>0</v>
      </c>
      <c r="M281" s="13">
        <v>25</v>
      </c>
      <c r="N281" s="13">
        <f>SUM(J281:M281)</f>
        <v>911.5</v>
      </c>
      <c r="O281" s="13">
        <f t="shared" si="9"/>
        <v>14088.5</v>
      </c>
    </row>
    <row r="282" spans="1:15" ht="45" customHeight="1" x14ac:dyDescent="0.25">
      <c r="A282" s="11">
        <v>259</v>
      </c>
      <c r="B282" s="26" t="s">
        <v>188</v>
      </c>
      <c r="C282" s="12" t="s">
        <v>181</v>
      </c>
      <c r="D282" s="12" t="s">
        <v>79</v>
      </c>
      <c r="E282" s="12" t="s">
        <v>667</v>
      </c>
      <c r="F282" s="3" t="s">
        <v>677</v>
      </c>
      <c r="G282" s="13">
        <v>10000</v>
      </c>
      <c r="H282" s="14">
        <v>0</v>
      </c>
      <c r="I282" s="13">
        <v>10000</v>
      </c>
      <c r="J282" s="13">
        <v>304</v>
      </c>
      <c r="K282" s="13">
        <v>287</v>
      </c>
      <c r="L282" s="13">
        <v>0</v>
      </c>
      <c r="M282" s="13">
        <v>325</v>
      </c>
      <c r="N282" s="13">
        <f>SUM(J282:M282)</f>
        <v>916</v>
      </c>
      <c r="O282" s="13">
        <f t="shared" si="9"/>
        <v>9084</v>
      </c>
    </row>
    <row r="283" spans="1:15" ht="45" customHeight="1" x14ac:dyDescent="0.25">
      <c r="A283" s="11">
        <v>260</v>
      </c>
      <c r="B283" s="47" t="s">
        <v>1016</v>
      </c>
      <c r="C283" s="26" t="s">
        <v>38</v>
      </c>
      <c r="D283" s="26" t="s">
        <v>1008</v>
      </c>
      <c r="E283" s="12" t="s">
        <v>667</v>
      </c>
      <c r="F283" s="3" t="s">
        <v>678</v>
      </c>
      <c r="G283" s="13">
        <v>15000</v>
      </c>
      <c r="H283" s="14">
        <v>0</v>
      </c>
      <c r="I283" s="13">
        <f>G283+H283</f>
        <v>15000</v>
      </c>
      <c r="J283" s="13">
        <v>456</v>
      </c>
      <c r="K283" s="13">
        <v>430.5</v>
      </c>
      <c r="L283" s="13">
        <v>0</v>
      </c>
      <c r="M283" s="13">
        <v>25</v>
      </c>
      <c r="N283" s="13">
        <f>SUM(J283:M283)</f>
        <v>911.5</v>
      </c>
      <c r="O283" s="13">
        <f t="shared" si="9"/>
        <v>14088.5</v>
      </c>
    </row>
    <row r="284" spans="1:15" ht="45" customHeight="1" x14ac:dyDescent="0.25">
      <c r="A284" s="11">
        <v>261</v>
      </c>
      <c r="B284" s="26" t="s">
        <v>585</v>
      </c>
      <c r="C284" s="12" t="s">
        <v>219</v>
      </c>
      <c r="D284" s="12" t="s">
        <v>79</v>
      </c>
      <c r="E284" s="12" t="s">
        <v>669</v>
      </c>
      <c r="F284" s="3" t="s">
        <v>678</v>
      </c>
      <c r="G284" s="13">
        <v>69662.63</v>
      </c>
      <c r="H284" s="14">
        <v>0</v>
      </c>
      <c r="I284" s="13">
        <f>G284+H284</f>
        <v>69662.63</v>
      </c>
      <c r="J284" s="13">
        <v>2117.7399999999998</v>
      </c>
      <c r="K284" s="13">
        <v>1999.32</v>
      </c>
      <c r="L284" s="13">
        <v>5304.99</v>
      </c>
      <c r="M284" s="14">
        <v>25</v>
      </c>
      <c r="N284" s="13">
        <f>SUM(J284:M284)</f>
        <v>9447.0499999999993</v>
      </c>
      <c r="O284" s="13">
        <f t="shared" si="9"/>
        <v>60215.58</v>
      </c>
    </row>
    <row r="285" spans="1:15" ht="45" customHeight="1" x14ac:dyDescent="0.25">
      <c r="A285" s="11">
        <v>262</v>
      </c>
      <c r="B285" s="26" t="s">
        <v>371</v>
      </c>
      <c r="C285" s="12" t="s">
        <v>38</v>
      </c>
      <c r="D285" s="12" t="s">
        <v>79</v>
      </c>
      <c r="E285" s="12" t="s">
        <v>667</v>
      </c>
      <c r="F285" s="3" t="s">
        <v>678</v>
      </c>
      <c r="G285" s="13">
        <v>10000</v>
      </c>
      <c r="H285" s="14">
        <v>0</v>
      </c>
      <c r="I285" s="13">
        <v>10000</v>
      </c>
      <c r="J285" s="13">
        <v>304</v>
      </c>
      <c r="K285" s="13">
        <v>287</v>
      </c>
      <c r="L285" s="13">
        <v>0</v>
      </c>
      <c r="M285" s="14">
        <v>25</v>
      </c>
      <c r="N285" s="13">
        <v>616</v>
      </c>
      <c r="O285" s="13">
        <f t="shared" si="9"/>
        <v>9384</v>
      </c>
    </row>
    <row r="286" spans="1:15" ht="45" customHeight="1" x14ac:dyDescent="0.25">
      <c r="A286" s="11">
        <v>263</v>
      </c>
      <c r="B286" s="26" t="s">
        <v>221</v>
      </c>
      <c r="C286" s="12" t="s">
        <v>222</v>
      </c>
      <c r="D286" s="12" t="s">
        <v>64</v>
      </c>
      <c r="E286" s="12" t="s">
        <v>667</v>
      </c>
      <c r="F286" s="3" t="s">
        <v>678</v>
      </c>
      <c r="G286" s="13">
        <v>10000</v>
      </c>
      <c r="H286" s="14">
        <v>0</v>
      </c>
      <c r="I286" s="13">
        <v>10000</v>
      </c>
      <c r="J286" s="13">
        <v>304</v>
      </c>
      <c r="K286" s="13">
        <v>287</v>
      </c>
      <c r="L286" s="13">
        <v>0</v>
      </c>
      <c r="M286" s="13">
        <v>25</v>
      </c>
      <c r="N286" s="13">
        <v>616</v>
      </c>
      <c r="O286" s="13">
        <f t="shared" si="9"/>
        <v>9384</v>
      </c>
    </row>
    <row r="287" spans="1:15" ht="45" customHeight="1" x14ac:dyDescent="0.25">
      <c r="A287" s="11">
        <v>264</v>
      </c>
      <c r="B287" s="65" t="s">
        <v>1195</v>
      </c>
      <c r="C287" s="63" t="s">
        <v>1170</v>
      </c>
      <c r="D287" s="63" t="s">
        <v>1196</v>
      </c>
      <c r="E287" s="12" t="s">
        <v>669</v>
      </c>
      <c r="F287" s="3" t="s">
        <v>677</v>
      </c>
      <c r="G287" s="13">
        <v>28000</v>
      </c>
      <c r="H287" s="14">
        <v>0</v>
      </c>
      <c r="I287" s="13">
        <f>G287+H287</f>
        <v>28000</v>
      </c>
      <c r="J287" s="13">
        <v>851.2</v>
      </c>
      <c r="K287" s="13">
        <v>803.6</v>
      </c>
      <c r="L287" s="13">
        <v>0</v>
      </c>
      <c r="M287" s="13">
        <v>25</v>
      </c>
      <c r="N287" s="13">
        <f>SUM(J287:M287)</f>
        <v>1679.8000000000002</v>
      </c>
      <c r="O287" s="13">
        <f t="shared" si="9"/>
        <v>26320.2</v>
      </c>
    </row>
    <row r="288" spans="1:15" ht="45" customHeight="1" x14ac:dyDescent="0.25">
      <c r="A288" s="11">
        <v>265</v>
      </c>
      <c r="B288" s="47" t="s">
        <v>1026</v>
      </c>
      <c r="C288" s="26" t="s">
        <v>38</v>
      </c>
      <c r="D288" s="26" t="s">
        <v>1027</v>
      </c>
      <c r="E288" s="12" t="s">
        <v>667</v>
      </c>
      <c r="F288" s="3" t="s">
        <v>678</v>
      </c>
      <c r="G288" s="13">
        <v>15000</v>
      </c>
      <c r="H288" s="14">
        <v>0</v>
      </c>
      <c r="I288" s="13">
        <v>15000</v>
      </c>
      <c r="J288" s="13">
        <v>456</v>
      </c>
      <c r="K288" s="13">
        <v>430.5</v>
      </c>
      <c r="L288" s="13">
        <v>0</v>
      </c>
      <c r="M288" s="13">
        <v>25</v>
      </c>
      <c r="N288" s="13">
        <f>SUM(J288:M288)</f>
        <v>911.5</v>
      </c>
      <c r="O288" s="13">
        <f t="shared" si="9"/>
        <v>14088.5</v>
      </c>
    </row>
    <row r="289" spans="1:15" ht="45" customHeight="1" x14ac:dyDescent="0.25">
      <c r="A289" s="11">
        <v>266</v>
      </c>
      <c r="B289" s="26" t="s">
        <v>818</v>
      </c>
      <c r="C289" s="12" t="s">
        <v>708</v>
      </c>
      <c r="D289" s="12" t="s">
        <v>834</v>
      </c>
      <c r="E289" s="12" t="s">
        <v>667</v>
      </c>
      <c r="F289" s="3" t="s">
        <v>678</v>
      </c>
      <c r="G289" s="13">
        <v>10000</v>
      </c>
      <c r="H289" s="14">
        <v>0</v>
      </c>
      <c r="I289" s="13">
        <f>SUM(G289:H289)</f>
        <v>10000</v>
      </c>
      <c r="J289" s="13">
        <v>304</v>
      </c>
      <c r="K289" s="13">
        <v>287</v>
      </c>
      <c r="L289" s="13">
        <v>0</v>
      </c>
      <c r="M289" s="13">
        <v>25</v>
      </c>
      <c r="N289" s="13">
        <f>SUM(J289:M289)</f>
        <v>616</v>
      </c>
      <c r="O289" s="13">
        <f t="shared" si="9"/>
        <v>9384</v>
      </c>
    </row>
    <row r="290" spans="1:15" ht="45" customHeight="1" x14ac:dyDescent="0.25">
      <c r="A290" s="11">
        <v>267</v>
      </c>
      <c r="B290" s="26" t="s">
        <v>652</v>
      </c>
      <c r="C290" s="12" t="s">
        <v>62</v>
      </c>
      <c r="D290" s="12" t="s">
        <v>64</v>
      </c>
      <c r="E290" s="12" t="s">
        <v>669</v>
      </c>
      <c r="F290" s="3" t="s">
        <v>678</v>
      </c>
      <c r="G290" s="13">
        <v>31830.5</v>
      </c>
      <c r="H290" s="14">
        <v>0</v>
      </c>
      <c r="I290" s="13">
        <v>31830.5</v>
      </c>
      <c r="J290" s="13">
        <v>967.65</v>
      </c>
      <c r="K290" s="13">
        <v>913.54</v>
      </c>
      <c r="L290" s="13">
        <v>0</v>
      </c>
      <c r="M290" s="13">
        <v>21616.560000000001</v>
      </c>
      <c r="N290" s="13">
        <f>J290+K290+L290+M290</f>
        <v>23497.75</v>
      </c>
      <c r="O290" s="13">
        <f t="shared" si="9"/>
        <v>8332.75</v>
      </c>
    </row>
    <row r="291" spans="1:15" ht="45" customHeight="1" x14ac:dyDescent="0.25">
      <c r="A291" s="11">
        <v>268</v>
      </c>
      <c r="B291" s="36" t="s">
        <v>976</v>
      </c>
      <c r="C291" s="37" t="s">
        <v>725</v>
      </c>
      <c r="D291" s="38" t="s">
        <v>959</v>
      </c>
      <c r="E291" s="12" t="s">
        <v>669</v>
      </c>
      <c r="F291" s="3" t="s">
        <v>678</v>
      </c>
      <c r="G291" s="13">
        <v>15000</v>
      </c>
      <c r="H291" s="14">
        <v>0</v>
      </c>
      <c r="I291" s="13">
        <f>G291+H291</f>
        <v>15000</v>
      </c>
      <c r="J291" s="13">
        <v>456</v>
      </c>
      <c r="K291" s="13">
        <v>430.5</v>
      </c>
      <c r="L291" s="13">
        <v>0</v>
      </c>
      <c r="M291" s="13">
        <v>25</v>
      </c>
      <c r="N291" s="13">
        <f>SUM(J291:M291)</f>
        <v>911.5</v>
      </c>
      <c r="O291" s="13">
        <f t="shared" si="9"/>
        <v>14088.5</v>
      </c>
    </row>
    <row r="292" spans="1:15" ht="45" customHeight="1" x14ac:dyDescent="0.25">
      <c r="A292" s="11">
        <v>269</v>
      </c>
      <c r="B292" s="26" t="s">
        <v>475</v>
      </c>
      <c r="C292" s="12" t="s">
        <v>111</v>
      </c>
      <c r="D292" s="12" t="s">
        <v>90</v>
      </c>
      <c r="E292" s="12" t="s">
        <v>669</v>
      </c>
      <c r="F292" s="3" t="s">
        <v>678</v>
      </c>
      <c r="G292" s="13">
        <v>15000</v>
      </c>
      <c r="H292" s="14">
        <v>0</v>
      </c>
      <c r="I292" s="13">
        <v>15000</v>
      </c>
      <c r="J292" s="13">
        <v>456</v>
      </c>
      <c r="K292" s="13">
        <v>430.5</v>
      </c>
      <c r="L292" s="13">
        <v>0</v>
      </c>
      <c r="M292" s="13">
        <v>25</v>
      </c>
      <c r="N292" s="13">
        <v>911.5</v>
      </c>
      <c r="O292" s="13">
        <f t="shared" si="9"/>
        <v>14088.5</v>
      </c>
    </row>
    <row r="293" spans="1:15" ht="45" customHeight="1" x14ac:dyDescent="0.25">
      <c r="A293" s="11">
        <v>270</v>
      </c>
      <c r="B293" s="26" t="s">
        <v>983</v>
      </c>
      <c r="C293" s="12" t="s">
        <v>984</v>
      </c>
      <c r="D293" s="12" t="s">
        <v>985</v>
      </c>
      <c r="E293" s="12" t="s">
        <v>669</v>
      </c>
      <c r="F293" s="3" t="s">
        <v>678</v>
      </c>
      <c r="G293" s="13">
        <v>46774</v>
      </c>
      <c r="H293" s="14">
        <v>0</v>
      </c>
      <c r="I293" s="13">
        <f>G293+H293</f>
        <v>46774</v>
      </c>
      <c r="J293" s="13">
        <v>1421.93</v>
      </c>
      <c r="K293" s="13">
        <v>1342.41</v>
      </c>
      <c r="L293" s="13">
        <v>1398.7</v>
      </c>
      <c r="M293" s="13">
        <v>25</v>
      </c>
      <c r="N293" s="13">
        <f>SUM(J293:M293)</f>
        <v>4188.04</v>
      </c>
      <c r="O293" s="13">
        <f t="shared" si="9"/>
        <v>42585.96</v>
      </c>
    </row>
    <row r="294" spans="1:15" ht="45" customHeight="1" x14ac:dyDescent="0.25">
      <c r="A294" s="11">
        <v>271</v>
      </c>
      <c r="B294" s="26" t="s">
        <v>339</v>
      </c>
      <c r="C294" s="12" t="s">
        <v>230</v>
      </c>
      <c r="D294" s="12" t="s">
        <v>79</v>
      </c>
      <c r="E294" s="12" t="s">
        <v>668</v>
      </c>
      <c r="F294" s="3" t="s">
        <v>677</v>
      </c>
      <c r="G294" s="13">
        <v>70000</v>
      </c>
      <c r="H294" s="14">
        <v>0</v>
      </c>
      <c r="I294" s="13">
        <f>G294+H294</f>
        <v>70000</v>
      </c>
      <c r="J294" s="13">
        <v>2128</v>
      </c>
      <c r="K294" s="13">
        <v>2009</v>
      </c>
      <c r="L294" s="13">
        <v>4737.5</v>
      </c>
      <c r="M294" s="13">
        <v>3279.9</v>
      </c>
      <c r="N294" s="13">
        <f>SUM(J294:M294)</f>
        <v>12154.4</v>
      </c>
      <c r="O294" s="13">
        <f t="shared" si="9"/>
        <v>57845.599999999999</v>
      </c>
    </row>
    <row r="295" spans="1:15" ht="45" customHeight="1" x14ac:dyDescent="0.25">
      <c r="A295" s="11">
        <v>272</v>
      </c>
      <c r="B295" s="26" t="s">
        <v>140</v>
      </c>
      <c r="C295" s="12" t="s">
        <v>98</v>
      </c>
      <c r="D295" s="12" t="s">
        <v>64</v>
      </c>
      <c r="E295" s="12" t="s">
        <v>667</v>
      </c>
      <c r="F295" s="3" t="s">
        <v>677</v>
      </c>
      <c r="G295" s="13">
        <v>10000</v>
      </c>
      <c r="H295" s="14">
        <v>0</v>
      </c>
      <c r="I295" s="13">
        <v>10000</v>
      </c>
      <c r="J295" s="13">
        <v>304</v>
      </c>
      <c r="K295" s="13">
        <v>287</v>
      </c>
      <c r="L295" s="13">
        <v>0</v>
      </c>
      <c r="M295" s="13">
        <v>25</v>
      </c>
      <c r="N295" s="13">
        <v>616</v>
      </c>
      <c r="O295" s="13">
        <f t="shared" si="9"/>
        <v>9384</v>
      </c>
    </row>
    <row r="296" spans="1:15" ht="45" customHeight="1" x14ac:dyDescent="0.25">
      <c r="A296" s="11">
        <v>273</v>
      </c>
      <c r="B296" s="47" t="s">
        <v>1072</v>
      </c>
      <c r="C296" s="26" t="s">
        <v>1064</v>
      </c>
      <c r="D296" s="26" t="s">
        <v>1070</v>
      </c>
      <c r="E296" s="12" t="s">
        <v>667</v>
      </c>
      <c r="F296" s="3" t="s">
        <v>677</v>
      </c>
      <c r="G296" s="13">
        <v>15000</v>
      </c>
      <c r="H296" s="14">
        <v>0</v>
      </c>
      <c r="I296" s="13"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>SUM(J296:M296)</f>
        <v>911.5</v>
      </c>
      <c r="O296" s="13">
        <f t="shared" si="9"/>
        <v>14088.5</v>
      </c>
    </row>
    <row r="297" spans="1:15" ht="45" customHeight="1" x14ac:dyDescent="0.25">
      <c r="A297" s="11">
        <v>274</v>
      </c>
      <c r="B297" s="26" t="s">
        <v>581</v>
      </c>
      <c r="C297" s="12" t="s">
        <v>262</v>
      </c>
      <c r="D297" s="12" t="s">
        <v>79</v>
      </c>
      <c r="E297" s="12" t="s">
        <v>669</v>
      </c>
      <c r="F297" s="3" t="s">
        <v>678</v>
      </c>
      <c r="G297" s="13">
        <v>29961.5</v>
      </c>
      <c r="H297" s="14">
        <v>0</v>
      </c>
      <c r="I297" s="13">
        <f>G297+H297</f>
        <v>29961.5</v>
      </c>
      <c r="J297" s="13">
        <v>910.83</v>
      </c>
      <c r="K297" s="13">
        <v>859.9</v>
      </c>
      <c r="L297" s="13">
        <v>0</v>
      </c>
      <c r="M297" s="13">
        <v>25</v>
      </c>
      <c r="N297" s="13">
        <f>SUBTOTAL(9,J297:M297)</f>
        <v>1795.73</v>
      </c>
      <c r="O297" s="13">
        <f t="shared" ref="O297:O360" si="10">I297-N297</f>
        <v>28165.77</v>
      </c>
    </row>
    <row r="298" spans="1:15" ht="45" customHeight="1" x14ac:dyDescent="0.25">
      <c r="A298" s="11">
        <v>275</v>
      </c>
      <c r="B298" s="26" t="s">
        <v>141</v>
      </c>
      <c r="C298" s="12" t="s">
        <v>38</v>
      </c>
      <c r="D298" s="12" t="s">
        <v>64</v>
      </c>
      <c r="E298" s="12" t="s">
        <v>667</v>
      </c>
      <c r="F298" s="3" t="s">
        <v>678</v>
      </c>
      <c r="G298" s="13">
        <v>10000</v>
      </c>
      <c r="H298" s="14">
        <v>0</v>
      </c>
      <c r="I298" s="13">
        <v>10000</v>
      </c>
      <c r="J298" s="13">
        <v>304</v>
      </c>
      <c r="K298" s="13">
        <v>287</v>
      </c>
      <c r="L298" s="13">
        <v>0</v>
      </c>
      <c r="M298" s="13">
        <v>25</v>
      </c>
      <c r="N298" s="13">
        <v>616</v>
      </c>
      <c r="O298" s="13">
        <f t="shared" si="10"/>
        <v>9384</v>
      </c>
    </row>
    <row r="299" spans="1:15" ht="45" customHeight="1" x14ac:dyDescent="0.25">
      <c r="A299" s="11">
        <v>276</v>
      </c>
      <c r="B299" s="47" t="s">
        <v>1028</v>
      </c>
      <c r="C299" s="26" t="s">
        <v>111</v>
      </c>
      <c r="D299" s="26" t="s">
        <v>1029</v>
      </c>
      <c r="E299" s="12" t="s">
        <v>669</v>
      </c>
      <c r="F299" s="3" t="s">
        <v>677</v>
      </c>
      <c r="G299" s="13">
        <v>15000</v>
      </c>
      <c r="H299" s="14">
        <v>0</v>
      </c>
      <c r="I299" s="13">
        <v>15000</v>
      </c>
      <c r="J299" s="13">
        <v>456</v>
      </c>
      <c r="K299" s="13">
        <v>430.5</v>
      </c>
      <c r="L299" s="13">
        <v>0</v>
      </c>
      <c r="M299" s="13">
        <v>25</v>
      </c>
      <c r="N299" s="13">
        <f>SUM(J299:M299)</f>
        <v>911.5</v>
      </c>
      <c r="O299" s="13">
        <f t="shared" si="10"/>
        <v>14088.5</v>
      </c>
    </row>
    <row r="300" spans="1:15" ht="45" customHeight="1" x14ac:dyDescent="0.25">
      <c r="A300" s="11">
        <v>277</v>
      </c>
      <c r="B300" s="26" t="s">
        <v>298</v>
      </c>
      <c r="C300" s="12" t="s">
        <v>62</v>
      </c>
      <c r="D300" s="12" t="s">
        <v>79</v>
      </c>
      <c r="E300" s="12" t="s">
        <v>669</v>
      </c>
      <c r="F300" s="3" t="s">
        <v>678</v>
      </c>
      <c r="G300" s="13">
        <v>31830.5</v>
      </c>
      <c r="H300" s="14">
        <v>0</v>
      </c>
      <c r="I300" s="13">
        <v>31830.5</v>
      </c>
      <c r="J300" s="13">
        <v>967.65</v>
      </c>
      <c r="K300" s="13">
        <v>913.54</v>
      </c>
      <c r="L300" s="13">
        <v>0</v>
      </c>
      <c r="M300" s="13">
        <v>25</v>
      </c>
      <c r="N300" s="13">
        <f>SUM(J300:M300)</f>
        <v>1906.19</v>
      </c>
      <c r="O300" s="13">
        <f t="shared" si="10"/>
        <v>29924.31</v>
      </c>
    </row>
    <row r="301" spans="1:15" ht="45" customHeight="1" x14ac:dyDescent="0.25">
      <c r="A301" s="11">
        <v>278</v>
      </c>
      <c r="B301" s="26" t="s">
        <v>550</v>
      </c>
      <c r="C301" s="12" t="s">
        <v>38</v>
      </c>
      <c r="D301" s="12" t="s">
        <v>79</v>
      </c>
      <c r="E301" s="12" t="s">
        <v>668</v>
      </c>
      <c r="F301" s="3" t="s">
        <v>678</v>
      </c>
      <c r="G301" s="13">
        <v>15000</v>
      </c>
      <c r="H301" s="14">
        <v>0</v>
      </c>
      <c r="I301" s="13">
        <f>G301+H301</f>
        <v>15000</v>
      </c>
      <c r="J301" s="13">
        <v>456</v>
      </c>
      <c r="K301" s="13">
        <v>430.5</v>
      </c>
      <c r="L301" s="13">
        <v>0</v>
      </c>
      <c r="M301" s="13">
        <v>25</v>
      </c>
      <c r="N301" s="13">
        <f>SUM(J301:M301)</f>
        <v>911.5</v>
      </c>
      <c r="O301" s="13">
        <f t="shared" si="10"/>
        <v>14088.5</v>
      </c>
    </row>
    <row r="302" spans="1:15" ht="45" customHeight="1" x14ac:dyDescent="0.25">
      <c r="A302" s="11">
        <v>279</v>
      </c>
      <c r="B302" s="26" t="s">
        <v>384</v>
      </c>
      <c r="C302" s="12" t="s">
        <v>137</v>
      </c>
      <c r="D302" s="12" t="s">
        <v>64</v>
      </c>
      <c r="E302" s="12" t="s">
        <v>669</v>
      </c>
      <c r="F302" s="3" t="s">
        <v>678</v>
      </c>
      <c r="G302" s="13">
        <v>20000</v>
      </c>
      <c r="H302" s="14">
        <v>0</v>
      </c>
      <c r="I302" s="13">
        <v>20000</v>
      </c>
      <c r="J302" s="13">
        <v>608</v>
      </c>
      <c r="K302" s="13">
        <v>574</v>
      </c>
      <c r="L302" s="13">
        <v>0</v>
      </c>
      <c r="M302" s="13">
        <v>25</v>
      </c>
      <c r="N302" s="13">
        <v>1207</v>
      </c>
      <c r="O302" s="13">
        <f t="shared" si="10"/>
        <v>18793</v>
      </c>
    </row>
    <row r="303" spans="1:15" ht="45" customHeight="1" x14ac:dyDescent="0.25">
      <c r="A303" s="11">
        <v>280</v>
      </c>
      <c r="B303" s="26" t="s">
        <v>274</v>
      </c>
      <c r="C303" s="12" t="s">
        <v>181</v>
      </c>
      <c r="D303" s="12" t="s">
        <v>64</v>
      </c>
      <c r="E303" s="12" t="s">
        <v>667</v>
      </c>
      <c r="F303" s="3" t="s">
        <v>678</v>
      </c>
      <c r="G303" s="13">
        <v>10000</v>
      </c>
      <c r="H303" s="14">
        <v>0</v>
      </c>
      <c r="I303" s="13">
        <v>10000</v>
      </c>
      <c r="J303" s="13">
        <v>304</v>
      </c>
      <c r="K303" s="13">
        <v>287</v>
      </c>
      <c r="L303" s="13">
        <v>0</v>
      </c>
      <c r="M303" s="13">
        <v>25</v>
      </c>
      <c r="N303" s="13">
        <v>616</v>
      </c>
      <c r="O303" s="13">
        <f t="shared" si="10"/>
        <v>9384</v>
      </c>
    </row>
    <row r="304" spans="1:15" ht="45" customHeight="1" x14ac:dyDescent="0.25">
      <c r="A304" s="11">
        <v>281</v>
      </c>
      <c r="B304" s="26" t="s">
        <v>602</v>
      </c>
      <c r="C304" s="12" t="s">
        <v>93</v>
      </c>
      <c r="D304" s="12" t="s">
        <v>79</v>
      </c>
      <c r="E304" s="12" t="s">
        <v>667</v>
      </c>
      <c r="F304" s="3" t="s">
        <v>678</v>
      </c>
      <c r="G304" s="13">
        <v>10000</v>
      </c>
      <c r="H304" s="14">
        <v>0</v>
      </c>
      <c r="I304" s="13">
        <v>10000</v>
      </c>
      <c r="J304" s="13">
        <v>304</v>
      </c>
      <c r="K304" s="13">
        <v>287</v>
      </c>
      <c r="L304" s="13">
        <v>0</v>
      </c>
      <c r="M304" s="13">
        <v>25</v>
      </c>
      <c r="N304" s="13">
        <v>616</v>
      </c>
      <c r="O304" s="13">
        <f t="shared" si="10"/>
        <v>9384</v>
      </c>
    </row>
    <row r="305" spans="1:15" ht="45" customHeight="1" x14ac:dyDescent="0.25">
      <c r="A305" s="11">
        <v>282</v>
      </c>
      <c r="B305" s="26" t="s">
        <v>369</v>
      </c>
      <c r="C305" s="12" t="s">
        <v>62</v>
      </c>
      <c r="D305" s="12" t="s">
        <v>79</v>
      </c>
      <c r="E305" s="12" t="s">
        <v>669</v>
      </c>
      <c r="F305" s="3" t="s">
        <v>678</v>
      </c>
      <c r="G305" s="13">
        <v>31830.5</v>
      </c>
      <c r="H305" s="14">
        <v>0</v>
      </c>
      <c r="I305" s="13">
        <v>31830.5</v>
      </c>
      <c r="J305" s="13">
        <v>967.65</v>
      </c>
      <c r="K305" s="13">
        <v>913.54</v>
      </c>
      <c r="L305" s="13">
        <v>0</v>
      </c>
      <c r="M305" s="13">
        <v>25</v>
      </c>
      <c r="N305" s="13">
        <v>1906.19</v>
      </c>
      <c r="O305" s="13">
        <f t="shared" si="10"/>
        <v>29924.31</v>
      </c>
    </row>
    <row r="306" spans="1:15" ht="45" customHeight="1" x14ac:dyDescent="0.25">
      <c r="A306" s="11">
        <v>283</v>
      </c>
      <c r="B306" s="26" t="s">
        <v>608</v>
      </c>
      <c r="C306" s="12" t="s">
        <v>609</v>
      </c>
      <c r="D306" s="12" t="s">
        <v>79</v>
      </c>
      <c r="E306" s="12" t="s">
        <v>669</v>
      </c>
      <c r="F306" s="3" t="s">
        <v>677</v>
      </c>
      <c r="G306" s="13">
        <v>69662.63</v>
      </c>
      <c r="H306" s="14">
        <v>0</v>
      </c>
      <c r="I306" s="13">
        <f>G306+H306</f>
        <v>69662.63</v>
      </c>
      <c r="J306" s="13">
        <v>2117.7399999999998</v>
      </c>
      <c r="K306" s="13">
        <v>1999.32</v>
      </c>
      <c r="L306" s="13">
        <v>5304.99</v>
      </c>
      <c r="M306" s="13">
        <v>25</v>
      </c>
      <c r="N306" s="13">
        <v>9447.0499999999993</v>
      </c>
      <c r="O306" s="13">
        <f t="shared" si="10"/>
        <v>60215.58</v>
      </c>
    </row>
    <row r="307" spans="1:15" ht="45" customHeight="1" x14ac:dyDescent="0.25">
      <c r="A307" s="11">
        <v>284</v>
      </c>
      <c r="B307" s="65" t="s">
        <v>1197</v>
      </c>
      <c r="C307" s="63" t="s">
        <v>93</v>
      </c>
      <c r="D307" s="63" t="s">
        <v>1194</v>
      </c>
      <c r="E307" s="12" t="s">
        <v>667</v>
      </c>
      <c r="F307" s="3" t="s">
        <v>677</v>
      </c>
      <c r="G307" s="13">
        <v>10500</v>
      </c>
      <c r="H307" s="14">
        <v>0</v>
      </c>
      <c r="I307" s="13">
        <f>G307+H307</f>
        <v>10500</v>
      </c>
      <c r="J307" s="13">
        <v>319.2</v>
      </c>
      <c r="K307" s="13">
        <v>301.35000000000002</v>
      </c>
      <c r="L307" s="13">
        <v>0</v>
      </c>
      <c r="M307" s="13">
        <v>25</v>
      </c>
      <c r="N307" s="13">
        <f>SUM(J307:M307)</f>
        <v>645.54999999999995</v>
      </c>
      <c r="O307" s="13">
        <f t="shared" si="10"/>
        <v>9854.4500000000007</v>
      </c>
    </row>
    <row r="308" spans="1:15" ht="45" customHeight="1" x14ac:dyDescent="0.25">
      <c r="A308" s="11">
        <v>285</v>
      </c>
      <c r="B308" s="65" t="s">
        <v>1198</v>
      </c>
      <c r="C308" s="63" t="s">
        <v>960</v>
      </c>
      <c r="D308" s="63" t="s">
        <v>1199</v>
      </c>
      <c r="E308" s="12" t="s">
        <v>669</v>
      </c>
      <c r="F308" s="3" t="s">
        <v>677</v>
      </c>
      <c r="G308" s="13">
        <v>23100</v>
      </c>
      <c r="H308" s="14">
        <v>0</v>
      </c>
      <c r="I308" s="13">
        <f>G308+H308</f>
        <v>23100</v>
      </c>
      <c r="J308" s="13">
        <v>702.24</v>
      </c>
      <c r="K308" s="13">
        <v>662.97</v>
      </c>
      <c r="L308" s="13">
        <v>0</v>
      </c>
      <c r="M308" s="13">
        <v>25</v>
      </c>
      <c r="N308" s="13">
        <f>SUM(J308:M308)</f>
        <v>1390.21</v>
      </c>
      <c r="O308" s="13">
        <f t="shared" si="10"/>
        <v>21709.79</v>
      </c>
    </row>
    <row r="309" spans="1:15" ht="45" customHeight="1" x14ac:dyDescent="0.25">
      <c r="A309" s="11">
        <v>286</v>
      </c>
      <c r="B309" s="26" t="s">
        <v>292</v>
      </c>
      <c r="C309" s="12" t="s">
        <v>93</v>
      </c>
      <c r="D309" s="12" t="s">
        <v>64</v>
      </c>
      <c r="E309" s="12" t="s">
        <v>667</v>
      </c>
      <c r="F309" s="3" t="s">
        <v>677</v>
      </c>
      <c r="G309" s="13">
        <v>10000</v>
      </c>
      <c r="H309" s="14">
        <v>0</v>
      </c>
      <c r="I309" s="13">
        <v>10000</v>
      </c>
      <c r="J309" s="13">
        <v>304</v>
      </c>
      <c r="K309" s="13">
        <v>287</v>
      </c>
      <c r="L309" s="13">
        <v>0</v>
      </c>
      <c r="M309" s="13">
        <v>25</v>
      </c>
      <c r="N309" s="13">
        <v>616</v>
      </c>
      <c r="O309" s="13">
        <f t="shared" si="10"/>
        <v>9384</v>
      </c>
    </row>
    <row r="310" spans="1:15" ht="45" customHeight="1" x14ac:dyDescent="0.25">
      <c r="A310" s="11">
        <v>287</v>
      </c>
      <c r="B310" s="26" t="s">
        <v>734</v>
      </c>
      <c r="C310" s="12" t="s">
        <v>98</v>
      </c>
      <c r="D310" s="12" t="s">
        <v>64</v>
      </c>
      <c r="E310" s="12" t="s">
        <v>667</v>
      </c>
      <c r="F310" s="3" t="s">
        <v>677</v>
      </c>
      <c r="G310" s="13">
        <v>10000</v>
      </c>
      <c r="H310" s="14">
        <v>0</v>
      </c>
      <c r="I310" s="13">
        <f>G310+H310</f>
        <v>10000</v>
      </c>
      <c r="J310" s="13">
        <v>304</v>
      </c>
      <c r="K310" s="13">
        <v>287</v>
      </c>
      <c r="L310" s="13">
        <v>0</v>
      </c>
      <c r="M310" s="13">
        <v>25</v>
      </c>
      <c r="N310" s="13">
        <f>J310+K310+L310+M310</f>
        <v>616</v>
      </c>
      <c r="O310" s="13">
        <f t="shared" si="10"/>
        <v>9384</v>
      </c>
    </row>
    <row r="311" spans="1:15" ht="45" customHeight="1" x14ac:dyDescent="0.25">
      <c r="A311" s="11">
        <v>288</v>
      </c>
      <c r="B311" s="26" t="s">
        <v>114</v>
      </c>
      <c r="C311" s="12" t="s">
        <v>115</v>
      </c>
      <c r="D311" s="12" t="s">
        <v>64</v>
      </c>
      <c r="E311" s="12" t="s">
        <v>667</v>
      </c>
      <c r="F311" s="3" t="s">
        <v>677</v>
      </c>
      <c r="G311" s="13">
        <v>10000</v>
      </c>
      <c r="H311" s="14">
        <v>0</v>
      </c>
      <c r="I311" s="13">
        <v>10000</v>
      </c>
      <c r="J311" s="13">
        <v>304</v>
      </c>
      <c r="K311" s="13">
        <v>287</v>
      </c>
      <c r="L311" s="13">
        <v>0</v>
      </c>
      <c r="M311" s="13">
        <v>25</v>
      </c>
      <c r="N311" s="13">
        <v>616</v>
      </c>
      <c r="O311" s="13">
        <f t="shared" si="10"/>
        <v>9384</v>
      </c>
    </row>
    <row r="312" spans="1:15" ht="45" customHeight="1" x14ac:dyDescent="0.25">
      <c r="A312" s="11">
        <v>289</v>
      </c>
      <c r="B312" s="26" t="s">
        <v>275</v>
      </c>
      <c r="C312" s="12" t="s">
        <v>94</v>
      </c>
      <c r="D312" s="12" t="s">
        <v>64</v>
      </c>
      <c r="E312" s="12" t="s">
        <v>669</v>
      </c>
      <c r="F312" s="3" t="s">
        <v>677</v>
      </c>
      <c r="G312" s="13">
        <v>65018.2</v>
      </c>
      <c r="H312" s="14">
        <v>0</v>
      </c>
      <c r="I312" s="13">
        <f>G312+H312</f>
        <v>65018.2</v>
      </c>
      <c r="J312" s="13">
        <v>1976.55</v>
      </c>
      <c r="K312" s="13">
        <v>1866.02</v>
      </c>
      <c r="L312" s="13">
        <v>4431</v>
      </c>
      <c r="M312" s="13">
        <v>25</v>
      </c>
      <c r="N312" s="13">
        <f>SUM(J312:M312)</f>
        <v>8298.57</v>
      </c>
      <c r="O312" s="13">
        <f t="shared" si="10"/>
        <v>56719.63</v>
      </c>
    </row>
    <row r="313" spans="1:15" ht="45" customHeight="1" x14ac:dyDescent="0.25">
      <c r="A313" s="11">
        <v>290</v>
      </c>
      <c r="B313" s="26" t="s">
        <v>785</v>
      </c>
      <c r="C313" s="12" t="s">
        <v>503</v>
      </c>
      <c r="D313" s="12" t="s">
        <v>806</v>
      </c>
      <c r="E313" s="12" t="s">
        <v>667</v>
      </c>
      <c r="F313" s="3" t="s">
        <v>677</v>
      </c>
      <c r="G313" s="13">
        <v>20000</v>
      </c>
      <c r="H313" s="14">
        <v>0</v>
      </c>
      <c r="I313" s="13">
        <f>SUM(G313:H313)</f>
        <v>20000</v>
      </c>
      <c r="J313" s="13">
        <v>608</v>
      </c>
      <c r="K313" s="13">
        <v>574</v>
      </c>
      <c r="L313" s="13">
        <v>0</v>
      </c>
      <c r="M313" s="13">
        <v>25</v>
      </c>
      <c r="N313" s="13">
        <f>SUM(J313:M313)</f>
        <v>1207</v>
      </c>
      <c r="O313" s="13">
        <f t="shared" si="10"/>
        <v>18793</v>
      </c>
    </row>
    <row r="314" spans="1:15" ht="45" customHeight="1" x14ac:dyDescent="0.25">
      <c r="A314" s="11">
        <v>291</v>
      </c>
      <c r="B314" s="36" t="s">
        <v>977</v>
      </c>
      <c r="C314" s="37" t="s">
        <v>975</v>
      </c>
      <c r="D314" s="38" t="s">
        <v>877</v>
      </c>
      <c r="E314" s="12" t="s">
        <v>669</v>
      </c>
      <c r="F314" s="3" t="s">
        <v>677</v>
      </c>
      <c r="G314" s="13">
        <v>15000</v>
      </c>
      <c r="H314" s="14">
        <v>0</v>
      </c>
      <c r="I314" s="13">
        <f>G314+H314</f>
        <v>15000</v>
      </c>
      <c r="J314" s="13">
        <v>456</v>
      </c>
      <c r="K314" s="13">
        <v>430.5</v>
      </c>
      <c r="L314" s="13">
        <v>0</v>
      </c>
      <c r="M314" s="13">
        <v>25</v>
      </c>
      <c r="N314" s="13">
        <f>SUM(J314:M314)</f>
        <v>911.5</v>
      </c>
      <c r="O314" s="13">
        <f t="shared" si="10"/>
        <v>14088.5</v>
      </c>
    </row>
    <row r="315" spans="1:15" ht="45" customHeight="1" x14ac:dyDescent="0.25">
      <c r="A315" s="11">
        <v>292</v>
      </c>
      <c r="B315" s="26" t="s">
        <v>1126</v>
      </c>
      <c r="C315" s="12" t="s">
        <v>773</v>
      </c>
      <c r="D315" s="12" t="s">
        <v>24</v>
      </c>
      <c r="E315" s="12" t="s">
        <v>669</v>
      </c>
      <c r="F315" s="3" t="s">
        <v>677</v>
      </c>
      <c r="G315" s="13">
        <v>27000</v>
      </c>
      <c r="H315" s="14">
        <v>0</v>
      </c>
      <c r="I315" s="13">
        <f>G315+H315</f>
        <v>27000</v>
      </c>
      <c r="J315" s="13">
        <v>820.8</v>
      </c>
      <c r="K315" s="13">
        <v>774.9</v>
      </c>
      <c r="L315" s="13">
        <v>0</v>
      </c>
      <c r="M315" s="13">
        <v>25</v>
      </c>
      <c r="N315" s="13">
        <f>SUM(J315:M315)</f>
        <v>1620.6999999999998</v>
      </c>
      <c r="O315" s="13">
        <f t="shared" si="10"/>
        <v>25379.3</v>
      </c>
    </row>
    <row r="316" spans="1:15" ht="45" customHeight="1" x14ac:dyDescent="0.25">
      <c r="A316" s="11">
        <v>293</v>
      </c>
      <c r="B316" s="26" t="s">
        <v>786</v>
      </c>
      <c r="C316" s="12" t="s">
        <v>41</v>
      </c>
      <c r="D316" s="12" t="s">
        <v>806</v>
      </c>
      <c r="E316" s="12" t="s">
        <v>667</v>
      </c>
      <c r="F316" s="3" t="s">
        <v>677</v>
      </c>
      <c r="G316" s="13">
        <v>15000</v>
      </c>
      <c r="H316" s="14">
        <v>0</v>
      </c>
      <c r="I316" s="13">
        <f>SUM(G316:H316)</f>
        <v>15000</v>
      </c>
      <c r="J316" s="13">
        <v>456</v>
      </c>
      <c r="K316" s="13">
        <v>430.5</v>
      </c>
      <c r="L316" s="13">
        <v>0</v>
      </c>
      <c r="M316" s="13">
        <v>25</v>
      </c>
      <c r="N316" s="13">
        <f>SUM(J316:M316)</f>
        <v>911.5</v>
      </c>
      <c r="O316" s="13">
        <f t="shared" si="10"/>
        <v>14088.5</v>
      </c>
    </row>
    <row r="317" spans="1:15" ht="45" customHeight="1" x14ac:dyDescent="0.25">
      <c r="A317" s="11">
        <v>294</v>
      </c>
      <c r="B317" s="26" t="s">
        <v>450</v>
      </c>
      <c r="C317" s="12" t="s">
        <v>48</v>
      </c>
      <c r="D317" s="12" t="s">
        <v>661</v>
      </c>
      <c r="E317" s="12" t="s">
        <v>669</v>
      </c>
      <c r="F317" s="3" t="s">
        <v>677</v>
      </c>
      <c r="G317" s="13">
        <v>22500</v>
      </c>
      <c r="H317" s="14">
        <v>0</v>
      </c>
      <c r="I317" s="13">
        <v>22500</v>
      </c>
      <c r="J317" s="13">
        <v>684</v>
      </c>
      <c r="K317" s="13">
        <v>645.75</v>
      </c>
      <c r="L317" s="13">
        <v>0</v>
      </c>
      <c r="M317" s="13">
        <v>1602.45</v>
      </c>
      <c r="N317" s="13">
        <f>SUM(J317:M317)</f>
        <v>2932.2</v>
      </c>
      <c r="O317" s="13">
        <f t="shared" si="10"/>
        <v>19567.8</v>
      </c>
    </row>
    <row r="318" spans="1:15" ht="45" customHeight="1" x14ac:dyDescent="0.25">
      <c r="A318" s="11">
        <v>295</v>
      </c>
      <c r="B318" s="26" t="s">
        <v>797</v>
      </c>
      <c r="C318" s="12" t="s">
        <v>803</v>
      </c>
      <c r="D318" s="12" t="s">
        <v>807</v>
      </c>
      <c r="E318" s="12" t="s">
        <v>669</v>
      </c>
      <c r="F318" s="3" t="s">
        <v>678</v>
      </c>
      <c r="G318" s="13">
        <v>40000</v>
      </c>
      <c r="H318" s="14">
        <v>0</v>
      </c>
      <c r="I318" s="13">
        <f>SUM(G318:H318)</f>
        <v>40000</v>
      </c>
      <c r="J318" s="13">
        <v>1216</v>
      </c>
      <c r="K318" s="13">
        <v>1148</v>
      </c>
      <c r="L318" s="13">
        <v>206.03</v>
      </c>
      <c r="M318" s="13">
        <v>1602.45</v>
      </c>
      <c r="N318" s="13">
        <f>SUM(J318:M318)</f>
        <v>4172.4800000000005</v>
      </c>
      <c r="O318" s="13">
        <f t="shared" si="10"/>
        <v>35827.519999999997</v>
      </c>
    </row>
    <row r="319" spans="1:15" ht="45" customHeight="1" x14ac:dyDescent="0.25">
      <c r="A319" s="11">
        <v>296</v>
      </c>
      <c r="B319" s="26" t="s">
        <v>754</v>
      </c>
      <c r="C319" s="12" t="s">
        <v>767</v>
      </c>
      <c r="D319" s="12" t="s">
        <v>768</v>
      </c>
      <c r="E319" s="12" t="s">
        <v>669</v>
      </c>
      <c r="F319" s="3" t="s">
        <v>678</v>
      </c>
      <c r="G319" s="13">
        <v>41226.5</v>
      </c>
      <c r="H319" s="14">
        <v>0</v>
      </c>
      <c r="I319" s="13">
        <f>G319+H319</f>
        <v>41226.5</v>
      </c>
      <c r="J319" s="13">
        <v>1253.29</v>
      </c>
      <c r="K319" s="13">
        <v>1183.2</v>
      </c>
      <c r="L319" s="13">
        <v>615.75</v>
      </c>
      <c r="M319" s="13">
        <v>25</v>
      </c>
      <c r="N319" s="13">
        <f>SUM(J319:M319)</f>
        <v>3077.24</v>
      </c>
      <c r="O319" s="13">
        <f t="shared" si="10"/>
        <v>38149.26</v>
      </c>
    </row>
    <row r="320" spans="1:15" ht="45" customHeight="1" x14ac:dyDescent="0.25">
      <c r="A320" s="11">
        <v>297</v>
      </c>
      <c r="B320" s="26" t="s">
        <v>437</v>
      </c>
      <c r="C320" s="12" t="s">
        <v>96</v>
      </c>
      <c r="D320" s="12" t="s">
        <v>79</v>
      </c>
      <c r="E320" s="12" t="s">
        <v>669</v>
      </c>
      <c r="F320" s="3" t="s">
        <v>678</v>
      </c>
      <c r="G320" s="13">
        <v>41226.9</v>
      </c>
      <c r="H320" s="14">
        <v>0</v>
      </c>
      <c r="I320" s="13">
        <v>41226.9</v>
      </c>
      <c r="J320" s="13">
        <v>1253.3</v>
      </c>
      <c r="K320" s="13">
        <v>1183.21</v>
      </c>
      <c r="L320" s="13">
        <v>379.19</v>
      </c>
      <c r="M320" s="13">
        <v>1602.45</v>
      </c>
      <c r="N320" s="13">
        <f>SUM(J320:M320)</f>
        <v>4418.1500000000005</v>
      </c>
      <c r="O320" s="13">
        <f t="shared" si="10"/>
        <v>36808.75</v>
      </c>
    </row>
    <row r="321" spans="1:15" ht="45" customHeight="1" x14ac:dyDescent="0.25">
      <c r="A321" s="11">
        <v>298</v>
      </c>
      <c r="B321" s="26" t="s">
        <v>713</v>
      </c>
      <c r="C321" s="12" t="s">
        <v>38</v>
      </c>
      <c r="D321" s="12" t="s">
        <v>730</v>
      </c>
      <c r="E321" s="12" t="s">
        <v>667</v>
      </c>
      <c r="F321" s="3" t="s">
        <v>678</v>
      </c>
      <c r="G321" s="13">
        <v>10000</v>
      </c>
      <c r="H321" s="14">
        <v>0</v>
      </c>
      <c r="I321" s="13">
        <f>G321+H321</f>
        <v>10000</v>
      </c>
      <c r="J321" s="13">
        <v>304</v>
      </c>
      <c r="K321" s="13">
        <v>287</v>
      </c>
      <c r="L321" s="13">
        <v>0</v>
      </c>
      <c r="M321" s="13">
        <v>25</v>
      </c>
      <c r="N321" s="13">
        <f>J321+K321+L321+M321</f>
        <v>616</v>
      </c>
      <c r="O321" s="13">
        <f t="shared" si="10"/>
        <v>9384</v>
      </c>
    </row>
    <row r="322" spans="1:15" ht="45" customHeight="1" x14ac:dyDescent="0.25">
      <c r="A322" s="11">
        <v>299</v>
      </c>
      <c r="B322" s="26" t="s">
        <v>714</v>
      </c>
      <c r="C322" s="12" t="s">
        <v>726</v>
      </c>
      <c r="D322" s="12" t="s">
        <v>730</v>
      </c>
      <c r="E322" s="12" t="s">
        <v>669</v>
      </c>
      <c r="F322" s="3" t="s">
        <v>677</v>
      </c>
      <c r="G322" s="13">
        <v>15000</v>
      </c>
      <c r="H322" s="14">
        <v>0</v>
      </c>
      <c r="I322" s="13">
        <f>G322+H322</f>
        <v>15000</v>
      </c>
      <c r="J322" s="13">
        <v>456</v>
      </c>
      <c r="K322" s="13">
        <v>430.5</v>
      </c>
      <c r="L322" s="13">
        <v>0</v>
      </c>
      <c r="M322" s="13">
        <v>25</v>
      </c>
      <c r="N322" s="13">
        <f>J322+K322+L322+M322</f>
        <v>911.5</v>
      </c>
      <c r="O322" s="13">
        <f t="shared" si="10"/>
        <v>14088.5</v>
      </c>
    </row>
    <row r="323" spans="1:15" ht="45" customHeight="1" x14ac:dyDescent="0.25">
      <c r="A323" s="11">
        <v>300</v>
      </c>
      <c r="B323" s="26" t="s">
        <v>569</v>
      </c>
      <c r="C323" s="12" t="s">
        <v>41</v>
      </c>
      <c r="D323" s="12" t="s">
        <v>79</v>
      </c>
      <c r="E323" s="12" t="s">
        <v>667</v>
      </c>
      <c r="F323" s="3" t="s">
        <v>677</v>
      </c>
      <c r="G323" s="13">
        <v>15000</v>
      </c>
      <c r="H323" s="14">
        <v>0</v>
      </c>
      <c r="I323" s="13">
        <f>G323+H323</f>
        <v>15000</v>
      </c>
      <c r="J323" s="13">
        <v>456</v>
      </c>
      <c r="K323" s="13">
        <v>430.5</v>
      </c>
      <c r="L323" s="13">
        <v>0</v>
      </c>
      <c r="M323" s="13">
        <v>25</v>
      </c>
      <c r="N323" s="13">
        <f>SUM(J323:M323)</f>
        <v>911.5</v>
      </c>
      <c r="O323" s="13">
        <f t="shared" si="10"/>
        <v>14088.5</v>
      </c>
    </row>
    <row r="324" spans="1:15" ht="45" customHeight="1" x14ac:dyDescent="0.25">
      <c r="A324" s="11">
        <v>301</v>
      </c>
      <c r="B324" s="26" t="s">
        <v>867</v>
      </c>
      <c r="C324" s="12" t="s">
        <v>854</v>
      </c>
      <c r="D324" s="12" t="s">
        <v>874</v>
      </c>
      <c r="E324" s="12" t="s">
        <v>669</v>
      </c>
      <c r="F324" s="3" t="s">
        <v>677</v>
      </c>
      <c r="G324" s="13">
        <v>69663.100000000006</v>
      </c>
      <c r="H324" s="14">
        <v>0</v>
      </c>
      <c r="I324" s="13">
        <f>G324+H324</f>
        <v>69663.100000000006</v>
      </c>
      <c r="J324" s="13">
        <v>2117.7600000000002</v>
      </c>
      <c r="K324" s="13">
        <v>1999.33</v>
      </c>
      <c r="L324" s="13">
        <v>5305.08</v>
      </c>
      <c r="M324" s="13">
        <v>25</v>
      </c>
      <c r="N324" s="13">
        <f>SUM(J324:M324)</f>
        <v>9447.17</v>
      </c>
      <c r="O324" s="13">
        <f t="shared" si="10"/>
        <v>60215.930000000008</v>
      </c>
    </row>
    <row r="325" spans="1:15" ht="45" customHeight="1" x14ac:dyDescent="0.25">
      <c r="A325" s="11">
        <v>302</v>
      </c>
      <c r="B325" s="26" t="s">
        <v>81</v>
      </c>
      <c r="C325" s="12" t="s">
        <v>62</v>
      </c>
      <c r="D325" s="12" t="s">
        <v>64</v>
      </c>
      <c r="E325" s="12" t="s">
        <v>669</v>
      </c>
      <c r="F325" s="3" t="s">
        <v>678</v>
      </c>
      <c r="G325" s="13">
        <v>31830.5</v>
      </c>
      <c r="H325" s="14">
        <v>0</v>
      </c>
      <c r="I325" s="13">
        <v>31830.5</v>
      </c>
      <c r="J325" s="13">
        <v>967.65</v>
      </c>
      <c r="K325" s="13">
        <v>913.54</v>
      </c>
      <c r="L325" s="13">
        <v>0</v>
      </c>
      <c r="M325" s="13">
        <v>13869.57</v>
      </c>
      <c r="N325" s="13">
        <f>SUM(J325:M325)</f>
        <v>15750.76</v>
      </c>
      <c r="O325" s="13">
        <f t="shared" si="10"/>
        <v>16079.74</v>
      </c>
    </row>
    <row r="326" spans="1:15" ht="45" customHeight="1" x14ac:dyDescent="0.25">
      <c r="A326" s="11">
        <v>303</v>
      </c>
      <c r="B326" s="26" t="s">
        <v>483</v>
      </c>
      <c r="C326" s="12" t="s">
        <v>99</v>
      </c>
      <c r="D326" s="12" t="s">
        <v>79</v>
      </c>
      <c r="E326" s="12" t="s">
        <v>669</v>
      </c>
      <c r="F326" s="3" t="s">
        <v>678</v>
      </c>
      <c r="G326" s="13">
        <v>41226.9</v>
      </c>
      <c r="H326" s="14">
        <v>0</v>
      </c>
      <c r="I326" s="13">
        <f>G326+H326</f>
        <v>41226.9</v>
      </c>
      <c r="J326" s="13">
        <v>1253.3</v>
      </c>
      <c r="K326" s="13">
        <v>1183.21</v>
      </c>
      <c r="L326" s="13">
        <v>615.80999999999995</v>
      </c>
      <c r="M326" s="13">
        <v>25</v>
      </c>
      <c r="N326" s="13">
        <v>3077.32</v>
      </c>
      <c r="O326" s="13">
        <f t="shared" si="10"/>
        <v>38149.58</v>
      </c>
    </row>
    <row r="327" spans="1:15" ht="45" customHeight="1" x14ac:dyDescent="0.25">
      <c r="A327" s="11">
        <v>304</v>
      </c>
      <c r="B327" s="26" t="s">
        <v>556</v>
      </c>
      <c r="C327" s="12" t="s">
        <v>99</v>
      </c>
      <c r="D327" s="12" t="s">
        <v>79</v>
      </c>
      <c r="E327" s="12" t="s">
        <v>669</v>
      </c>
      <c r="F327" s="3" t="s">
        <v>678</v>
      </c>
      <c r="G327" s="13">
        <v>41226.9</v>
      </c>
      <c r="H327" s="14">
        <v>0</v>
      </c>
      <c r="I327" s="13">
        <v>41226.9</v>
      </c>
      <c r="J327" s="13">
        <v>1253.3</v>
      </c>
      <c r="K327" s="13">
        <v>1183.21</v>
      </c>
      <c r="L327" s="13">
        <v>379.19</v>
      </c>
      <c r="M327" s="13">
        <v>8877.85</v>
      </c>
      <c r="N327" s="13">
        <f t="shared" ref="N327:N332" si="11">SUM(J327:M327)</f>
        <v>11693.550000000001</v>
      </c>
      <c r="O327" s="13">
        <f t="shared" si="10"/>
        <v>29533.35</v>
      </c>
    </row>
    <row r="328" spans="1:15" ht="45" customHeight="1" x14ac:dyDescent="0.25">
      <c r="A328" s="11">
        <v>305</v>
      </c>
      <c r="B328" s="26" t="s">
        <v>386</v>
      </c>
      <c r="C328" s="12" t="s">
        <v>62</v>
      </c>
      <c r="D328" s="12" t="s">
        <v>64</v>
      </c>
      <c r="E328" s="12" t="s">
        <v>669</v>
      </c>
      <c r="F328" s="3" t="s">
        <v>678</v>
      </c>
      <c r="G328" s="13">
        <v>31830.5</v>
      </c>
      <c r="H328" s="14">
        <v>0</v>
      </c>
      <c r="I328" s="13">
        <v>31830.5</v>
      </c>
      <c r="J328" s="13">
        <v>967.65</v>
      </c>
      <c r="K328" s="13">
        <v>913.54</v>
      </c>
      <c r="L328" s="13">
        <v>0</v>
      </c>
      <c r="M328" s="13">
        <v>12377.2</v>
      </c>
      <c r="N328" s="13">
        <f t="shared" si="11"/>
        <v>14258.390000000001</v>
      </c>
      <c r="O328" s="13">
        <f t="shared" si="10"/>
        <v>17572.11</v>
      </c>
    </row>
    <row r="329" spans="1:15" ht="45" customHeight="1" x14ac:dyDescent="0.25">
      <c r="A329" s="11">
        <v>306</v>
      </c>
      <c r="B329" s="26" t="s">
        <v>845</v>
      </c>
      <c r="C329" s="12" t="s">
        <v>38</v>
      </c>
      <c r="D329" s="12" t="s">
        <v>853</v>
      </c>
      <c r="E329" s="12" t="s">
        <v>667</v>
      </c>
      <c r="F329" s="3" t="s">
        <v>678</v>
      </c>
      <c r="G329" s="13">
        <v>20000</v>
      </c>
      <c r="H329" s="14">
        <v>0</v>
      </c>
      <c r="I329" s="13">
        <f>SUM(G329:H329)</f>
        <v>20000</v>
      </c>
      <c r="J329" s="13">
        <v>608</v>
      </c>
      <c r="K329" s="13">
        <v>574</v>
      </c>
      <c r="L329" s="13">
        <v>0</v>
      </c>
      <c r="M329" s="13">
        <v>25</v>
      </c>
      <c r="N329" s="13">
        <f t="shared" si="11"/>
        <v>1207</v>
      </c>
      <c r="O329" s="13">
        <f t="shared" si="10"/>
        <v>18793</v>
      </c>
    </row>
    <row r="330" spans="1:15" ht="45" customHeight="1" x14ac:dyDescent="0.25">
      <c r="A330" s="11">
        <v>307</v>
      </c>
      <c r="B330" s="26" t="s">
        <v>566</v>
      </c>
      <c r="C330" s="12" t="s">
        <v>62</v>
      </c>
      <c r="D330" s="12" t="s">
        <v>79</v>
      </c>
      <c r="E330" s="12" t="s">
        <v>669</v>
      </c>
      <c r="F330" s="3" t="s">
        <v>678</v>
      </c>
      <c r="G330" s="13">
        <v>31830.5</v>
      </c>
      <c r="H330" s="14">
        <v>0</v>
      </c>
      <c r="I330" s="13">
        <v>31830.5</v>
      </c>
      <c r="J330" s="13">
        <v>967.65</v>
      </c>
      <c r="K330" s="13">
        <v>913.54</v>
      </c>
      <c r="L330" s="13">
        <v>0</v>
      </c>
      <c r="M330" s="13">
        <v>25</v>
      </c>
      <c r="N330" s="13">
        <f t="shared" si="11"/>
        <v>1906.19</v>
      </c>
      <c r="O330" s="13">
        <f t="shared" si="10"/>
        <v>29924.31</v>
      </c>
    </row>
    <row r="331" spans="1:15" ht="45" customHeight="1" x14ac:dyDescent="0.25">
      <c r="A331" s="11">
        <v>308</v>
      </c>
      <c r="B331" s="26" t="s">
        <v>691</v>
      </c>
      <c r="C331" s="12" t="s">
        <v>237</v>
      </c>
      <c r="D331" s="12" t="s">
        <v>79</v>
      </c>
      <c r="E331" s="12" t="s">
        <v>669</v>
      </c>
      <c r="F331" s="3" t="s">
        <v>678</v>
      </c>
      <c r="G331" s="13">
        <v>30000</v>
      </c>
      <c r="H331" s="14">
        <v>0</v>
      </c>
      <c r="I331" s="13">
        <f>G331+H331</f>
        <v>30000</v>
      </c>
      <c r="J331" s="13">
        <v>912</v>
      </c>
      <c r="K331" s="13">
        <v>861</v>
      </c>
      <c r="L331" s="13">
        <v>0</v>
      </c>
      <c r="M331" s="13">
        <v>25</v>
      </c>
      <c r="N331" s="13">
        <f t="shared" si="11"/>
        <v>1798</v>
      </c>
      <c r="O331" s="13">
        <f t="shared" si="10"/>
        <v>28202</v>
      </c>
    </row>
    <row r="332" spans="1:15" ht="45" customHeight="1" x14ac:dyDescent="0.25">
      <c r="A332" s="11">
        <v>309</v>
      </c>
      <c r="B332" s="36" t="s">
        <v>916</v>
      </c>
      <c r="C332" s="37" t="s">
        <v>929</v>
      </c>
      <c r="D332" s="36" t="s">
        <v>874</v>
      </c>
      <c r="E332" s="12" t="s">
        <v>669</v>
      </c>
      <c r="F332" s="3" t="s">
        <v>678</v>
      </c>
      <c r="G332" s="13">
        <v>46956</v>
      </c>
      <c r="H332" s="14">
        <v>0</v>
      </c>
      <c r="I332" s="13">
        <f>G332+H332</f>
        <v>46956</v>
      </c>
      <c r="J332" s="13">
        <v>1427.46</v>
      </c>
      <c r="K332" s="13">
        <v>1347.64</v>
      </c>
      <c r="L332" s="13">
        <v>1424.39</v>
      </c>
      <c r="M332" s="13">
        <v>25</v>
      </c>
      <c r="N332" s="13">
        <f t="shared" si="11"/>
        <v>4224.4900000000007</v>
      </c>
      <c r="O332" s="13">
        <f t="shared" si="10"/>
        <v>42731.51</v>
      </c>
    </row>
    <row r="333" spans="1:15" ht="45" customHeight="1" x14ac:dyDescent="0.25">
      <c r="A333" s="11">
        <v>310</v>
      </c>
      <c r="B333" s="26" t="s">
        <v>233</v>
      </c>
      <c r="C333" s="12" t="s">
        <v>48</v>
      </c>
      <c r="D333" s="12" t="s">
        <v>64</v>
      </c>
      <c r="E333" s="12" t="s">
        <v>669</v>
      </c>
      <c r="F333" s="3" t="s">
        <v>678</v>
      </c>
      <c r="G333" s="13">
        <v>22500</v>
      </c>
      <c r="H333" s="14">
        <v>0</v>
      </c>
      <c r="I333" s="13">
        <v>22500</v>
      </c>
      <c r="J333" s="13">
        <v>684</v>
      </c>
      <c r="K333" s="13">
        <v>645.75</v>
      </c>
      <c r="L333" s="13">
        <v>0</v>
      </c>
      <c r="M333" s="13">
        <v>25</v>
      </c>
      <c r="N333" s="13">
        <v>1354.75</v>
      </c>
      <c r="O333" s="13">
        <f t="shared" si="10"/>
        <v>21145.25</v>
      </c>
    </row>
    <row r="334" spans="1:15" ht="45" customHeight="1" x14ac:dyDescent="0.25">
      <c r="A334" s="11">
        <v>311</v>
      </c>
      <c r="B334" s="26" t="s">
        <v>584</v>
      </c>
      <c r="C334" s="12" t="s">
        <v>88</v>
      </c>
      <c r="D334" s="12" t="s">
        <v>79</v>
      </c>
      <c r="E334" s="12" t="s">
        <v>667</v>
      </c>
      <c r="F334" s="3" t="s">
        <v>678</v>
      </c>
      <c r="G334" s="13">
        <v>10000</v>
      </c>
      <c r="H334" s="14">
        <v>0</v>
      </c>
      <c r="I334" s="13">
        <v>10000</v>
      </c>
      <c r="J334" s="13">
        <v>304</v>
      </c>
      <c r="K334" s="13">
        <v>287</v>
      </c>
      <c r="L334" s="13">
        <v>0</v>
      </c>
      <c r="M334" s="13">
        <v>25</v>
      </c>
      <c r="N334" s="13">
        <v>616</v>
      </c>
      <c r="O334" s="13">
        <f t="shared" si="10"/>
        <v>9384</v>
      </c>
    </row>
    <row r="335" spans="1:15" ht="45" customHeight="1" x14ac:dyDescent="0.25">
      <c r="A335" s="11">
        <v>312</v>
      </c>
      <c r="B335" s="26" t="s">
        <v>788</v>
      </c>
      <c r="C335" s="12" t="s">
        <v>38</v>
      </c>
      <c r="D335" s="12" t="s">
        <v>763</v>
      </c>
      <c r="E335" s="12" t="s">
        <v>667</v>
      </c>
      <c r="F335" s="3" t="s">
        <v>678</v>
      </c>
      <c r="G335" s="13">
        <v>15000</v>
      </c>
      <c r="H335" s="14">
        <v>0</v>
      </c>
      <c r="I335" s="13">
        <f>SUM(G335:H335)</f>
        <v>15000</v>
      </c>
      <c r="J335" s="13">
        <v>456</v>
      </c>
      <c r="K335" s="13">
        <v>430.5</v>
      </c>
      <c r="L335" s="13">
        <v>0</v>
      </c>
      <c r="M335" s="13">
        <v>25</v>
      </c>
      <c r="N335" s="13">
        <f>SUM(J335:M335)</f>
        <v>911.5</v>
      </c>
      <c r="O335" s="13">
        <f t="shared" si="10"/>
        <v>14088.5</v>
      </c>
    </row>
    <row r="336" spans="1:15" ht="45" customHeight="1" x14ac:dyDescent="0.25">
      <c r="A336" s="11">
        <v>313</v>
      </c>
      <c r="B336" s="26" t="s">
        <v>531</v>
      </c>
      <c r="C336" s="12" t="s">
        <v>181</v>
      </c>
      <c r="D336" s="12" t="s">
        <v>79</v>
      </c>
      <c r="E336" s="12" t="s">
        <v>667</v>
      </c>
      <c r="F336" s="3" t="s">
        <v>678</v>
      </c>
      <c r="G336" s="13">
        <v>10000</v>
      </c>
      <c r="H336" s="14">
        <v>0</v>
      </c>
      <c r="I336" s="13">
        <v>10000</v>
      </c>
      <c r="J336" s="13">
        <v>304</v>
      </c>
      <c r="K336" s="13">
        <v>287</v>
      </c>
      <c r="L336" s="13">
        <v>0</v>
      </c>
      <c r="M336" s="13">
        <v>25</v>
      </c>
      <c r="N336" s="13">
        <v>616</v>
      </c>
      <c r="O336" s="13">
        <f t="shared" si="10"/>
        <v>9384</v>
      </c>
    </row>
    <row r="337" spans="1:15" ht="45" customHeight="1" x14ac:dyDescent="0.25">
      <c r="A337" s="11">
        <v>314</v>
      </c>
      <c r="B337" s="26" t="s">
        <v>154</v>
      </c>
      <c r="C337" s="12" t="s">
        <v>155</v>
      </c>
      <c r="D337" s="12" t="s">
        <v>90</v>
      </c>
      <c r="E337" s="12" t="s">
        <v>669</v>
      </c>
      <c r="F337" s="3" t="s">
        <v>678</v>
      </c>
      <c r="G337" s="13">
        <v>40950</v>
      </c>
      <c r="H337" s="14">
        <v>0</v>
      </c>
      <c r="I337" s="13">
        <v>40950</v>
      </c>
      <c r="J337" s="13">
        <v>1244.8800000000001</v>
      </c>
      <c r="K337" s="13">
        <v>1175.27</v>
      </c>
      <c r="L337" s="13">
        <v>576.73</v>
      </c>
      <c r="M337" s="13">
        <v>125</v>
      </c>
      <c r="N337" s="13">
        <f>SUM(J337:M337)</f>
        <v>3121.88</v>
      </c>
      <c r="O337" s="13">
        <f t="shared" si="10"/>
        <v>37828.120000000003</v>
      </c>
    </row>
    <row r="338" spans="1:15" ht="45" customHeight="1" x14ac:dyDescent="0.25">
      <c r="A338" s="11">
        <v>315</v>
      </c>
      <c r="B338" s="26" t="s">
        <v>831</v>
      </c>
      <c r="C338" s="12" t="s">
        <v>38</v>
      </c>
      <c r="D338" s="12" t="s">
        <v>838</v>
      </c>
      <c r="E338" s="12" t="s">
        <v>667</v>
      </c>
      <c r="F338" s="3" t="s">
        <v>678</v>
      </c>
      <c r="G338" s="13">
        <v>15000</v>
      </c>
      <c r="H338" s="14">
        <v>0</v>
      </c>
      <c r="I338" s="13">
        <f>SUM(G338:H338)</f>
        <v>15000</v>
      </c>
      <c r="J338" s="13">
        <v>456</v>
      </c>
      <c r="K338" s="13">
        <v>430.5</v>
      </c>
      <c r="L338" s="13">
        <v>0</v>
      </c>
      <c r="M338" s="13">
        <v>25</v>
      </c>
      <c r="N338" s="13">
        <f>SUM(J338:M338)</f>
        <v>911.5</v>
      </c>
      <c r="O338" s="13">
        <f t="shared" si="10"/>
        <v>14088.5</v>
      </c>
    </row>
    <row r="339" spans="1:15" ht="45" customHeight="1" x14ac:dyDescent="0.25">
      <c r="A339" s="11">
        <v>316</v>
      </c>
      <c r="B339" s="26" t="s">
        <v>515</v>
      </c>
      <c r="C339" s="12" t="s">
        <v>516</v>
      </c>
      <c r="D339" s="12" t="s">
        <v>1110</v>
      </c>
      <c r="E339" s="12" t="s">
        <v>669</v>
      </c>
      <c r="F339" s="3" t="s">
        <v>677</v>
      </c>
      <c r="G339" s="13">
        <v>33000</v>
      </c>
      <c r="H339" s="14">
        <v>0</v>
      </c>
      <c r="I339" s="13">
        <v>33000</v>
      </c>
      <c r="J339" s="13">
        <v>1003.2</v>
      </c>
      <c r="K339" s="13">
        <v>947.1</v>
      </c>
      <c r="L339" s="13">
        <v>0</v>
      </c>
      <c r="M339" s="13">
        <v>25</v>
      </c>
      <c r="N339" s="13">
        <f>SUM(J339:M339)</f>
        <v>1975.3000000000002</v>
      </c>
      <c r="O339" s="13">
        <f t="shared" si="10"/>
        <v>31024.7</v>
      </c>
    </row>
    <row r="340" spans="1:15" ht="45" customHeight="1" x14ac:dyDescent="0.25">
      <c r="A340" s="11">
        <v>317</v>
      </c>
      <c r="B340" s="26" t="s">
        <v>868</v>
      </c>
      <c r="C340" s="12" t="s">
        <v>773</v>
      </c>
      <c r="D340" s="12" t="s">
        <v>881</v>
      </c>
      <c r="E340" s="12" t="s">
        <v>669</v>
      </c>
      <c r="F340" s="3" t="s">
        <v>677</v>
      </c>
      <c r="G340" s="13">
        <v>27000</v>
      </c>
      <c r="H340" s="14">
        <v>0</v>
      </c>
      <c r="I340" s="13">
        <f>G340+H340</f>
        <v>27000</v>
      </c>
      <c r="J340" s="13">
        <v>820.8</v>
      </c>
      <c r="K340" s="13">
        <v>774.9</v>
      </c>
      <c r="L340" s="13">
        <v>0</v>
      </c>
      <c r="M340" s="13">
        <v>25</v>
      </c>
      <c r="N340" s="13">
        <f>SUM(J340:M340)</f>
        <v>1620.6999999999998</v>
      </c>
      <c r="O340" s="13">
        <f t="shared" si="10"/>
        <v>25379.3</v>
      </c>
    </row>
    <row r="341" spans="1:15" ht="45" customHeight="1" x14ac:dyDescent="0.25">
      <c r="A341" s="11">
        <v>318</v>
      </c>
      <c r="B341" s="65" t="s">
        <v>1200</v>
      </c>
      <c r="C341" s="63" t="s">
        <v>960</v>
      </c>
      <c r="D341" s="63" t="s">
        <v>1183</v>
      </c>
      <c r="E341" s="12" t="s">
        <v>669</v>
      </c>
      <c r="F341" s="3" t="s">
        <v>677</v>
      </c>
      <c r="G341" s="13">
        <v>23100</v>
      </c>
      <c r="H341" s="14">
        <v>0</v>
      </c>
      <c r="I341" s="13">
        <f>G341+H341</f>
        <v>23100</v>
      </c>
      <c r="J341" s="13">
        <v>702.24</v>
      </c>
      <c r="K341" s="13">
        <v>662.97</v>
      </c>
      <c r="L341" s="13">
        <v>0</v>
      </c>
      <c r="M341" s="13">
        <v>25</v>
      </c>
      <c r="N341" s="13">
        <f>SUM(J341:M341)</f>
        <v>1390.21</v>
      </c>
      <c r="O341" s="13">
        <f t="shared" si="10"/>
        <v>21709.79</v>
      </c>
    </row>
    <row r="342" spans="1:15" ht="45" customHeight="1" x14ac:dyDescent="0.25">
      <c r="A342" s="11">
        <v>319</v>
      </c>
      <c r="B342" s="36" t="s">
        <v>939</v>
      </c>
      <c r="C342" s="37" t="s">
        <v>767</v>
      </c>
      <c r="D342" s="38" t="s">
        <v>949</v>
      </c>
      <c r="E342" s="12" t="s">
        <v>669</v>
      </c>
      <c r="F342" s="3" t="s">
        <v>678</v>
      </c>
      <c r="G342" s="13">
        <v>41226.9</v>
      </c>
      <c r="H342" s="14">
        <v>0</v>
      </c>
      <c r="I342" s="13">
        <f>G342+H342</f>
        <v>41226.9</v>
      </c>
      <c r="J342" s="13">
        <v>1253.3</v>
      </c>
      <c r="K342" s="13">
        <v>1183.21</v>
      </c>
      <c r="L342" s="13">
        <v>615.80999999999995</v>
      </c>
      <c r="M342" s="13">
        <v>25</v>
      </c>
      <c r="N342" s="13">
        <f>SUM(J342:M342)</f>
        <v>3077.32</v>
      </c>
      <c r="O342" s="13">
        <f t="shared" si="10"/>
        <v>38149.58</v>
      </c>
    </row>
    <row r="343" spans="1:15" ht="45" customHeight="1" x14ac:dyDescent="0.25">
      <c r="A343" s="11">
        <v>320</v>
      </c>
      <c r="B343" s="26" t="s">
        <v>87</v>
      </c>
      <c r="C343" s="12" t="s">
        <v>88</v>
      </c>
      <c r="D343" s="12" t="s">
        <v>64</v>
      </c>
      <c r="E343" s="12" t="s">
        <v>667</v>
      </c>
      <c r="F343" s="3" t="s">
        <v>677</v>
      </c>
      <c r="G343" s="13">
        <v>10000</v>
      </c>
      <c r="H343" s="14">
        <v>0</v>
      </c>
      <c r="I343" s="13">
        <v>10000</v>
      </c>
      <c r="J343" s="13">
        <v>304</v>
      </c>
      <c r="K343" s="13">
        <v>287</v>
      </c>
      <c r="L343" s="13">
        <v>0</v>
      </c>
      <c r="M343" s="13">
        <v>25</v>
      </c>
      <c r="N343" s="13">
        <v>616</v>
      </c>
      <c r="O343" s="13">
        <f t="shared" si="10"/>
        <v>9384</v>
      </c>
    </row>
    <row r="344" spans="1:15" ht="45" customHeight="1" x14ac:dyDescent="0.25">
      <c r="A344" s="11">
        <v>321</v>
      </c>
      <c r="B344" s="36" t="s">
        <v>940</v>
      </c>
      <c r="C344" s="37" t="s">
        <v>950</v>
      </c>
      <c r="D344" s="38" t="s">
        <v>949</v>
      </c>
      <c r="E344" s="12" t="s">
        <v>667</v>
      </c>
      <c r="F344" s="3" t="s">
        <v>678</v>
      </c>
      <c r="G344" s="13">
        <v>15000</v>
      </c>
      <c r="H344" s="14">
        <v>0</v>
      </c>
      <c r="I344" s="13">
        <f>G344+H344</f>
        <v>15000</v>
      </c>
      <c r="J344" s="13">
        <v>456</v>
      </c>
      <c r="K344" s="13">
        <v>430.5</v>
      </c>
      <c r="L344" s="13">
        <v>0</v>
      </c>
      <c r="M344" s="13">
        <v>25</v>
      </c>
      <c r="N344" s="13">
        <f>SUM(J344:M344)</f>
        <v>911.5</v>
      </c>
      <c r="O344" s="13">
        <f t="shared" si="10"/>
        <v>14088.5</v>
      </c>
    </row>
    <row r="345" spans="1:15" ht="45" customHeight="1" x14ac:dyDescent="0.25">
      <c r="A345" s="11">
        <v>322</v>
      </c>
      <c r="B345" s="26" t="s">
        <v>236</v>
      </c>
      <c r="C345" s="12" t="s">
        <v>237</v>
      </c>
      <c r="D345" s="12" t="s">
        <v>64</v>
      </c>
      <c r="E345" s="12" t="s">
        <v>669</v>
      </c>
      <c r="F345" s="3" t="s">
        <v>678</v>
      </c>
      <c r="G345" s="13">
        <v>22000</v>
      </c>
      <c r="H345" s="14">
        <v>0</v>
      </c>
      <c r="I345" s="13">
        <v>22000</v>
      </c>
      <c r="J345" s="13">
        <v>668.8</v>
      </c>
      <c r="K345" s="13">
        <v>631.4</v>
      </c>
      <c r="L345" s="13">
        <v>0</v>
      </c>
      <c r="M345" s="13">
        <f>N345-L345-K345-J345</f>
        <v>145.00000000000011</v>
      </c>
      <c r="N345" s="13">
        <v>1445.2</v>
      </c>
      <c r="O345" s="13">
        <f t="shared" si="10"/>
        <v>20554.8</v>
      </c>
    </row>
    <row r="346" spans="1:15" ht="45" customHeight="1" x14ac:dyDescent="0.25">
      <c r="A346" s="11">
        <v>323</v>
      </c>
      <c r="B346" s="26" t="s">
        <v>335</v>
      </c>
      <c r="C346" s="12" t="s">
        <v>71</v>
      </c>
      <c r="D346" s="12" t="s">
        <v>64</v>
      </c>
      <c r="E346" s="12" t="s">
        <v>669</v>
      </c>
      <c r="F346" s="3" t="s">
        <v>678</v>
      </c>
      <c r="G346" s="13">
        <v>65018.2</v>
      </c>
      <c r="H346" s="14">
        <v>0</v>
      </c>
      <c r="I346" s="13">
        <v>65018.2</v>
      </c>
      <c r="J346" s="13">
        <v>1976.55</v>
      </c>
      <c r="K346" s="13">
        <v>1866.02</v>
      </c>
      <c r="L346" s="13">
        <v>4115.51</v>
      </c>
      <c r="M346" s="13">
        <v>1602.45</v>
      </c>
      <c r="N346" s="13">
        <f>SUM(J346:M346)</f>
        <v>9560.5300000000007</v>
      </c>
      <c r="O346" s="13">
        <f t="shared" si="10"/>
        <v>55457.67</v>
      </c>
    </row>
    <row r="347" spans="1:15" ht="45" customHeight="1" x14ac:dyDescent="0.25">
      <c r="A347" s="11">
        <v>324</v>
      </c>
      <c r="B347" s="26" t="s">
        <v>901</v>
      </c>
      <c r="C347" s="12" t="s">
        <v>725</v>
      </c>
      <c r="D347" s="12" t="s">
        <v>833</v>
      </c>
      <c r="E347" s="12" t="s">
        <v>669</v>
      </c>
      <c r="F347" s="3" t="s">
        <v>678</v>
      </c>
      <c r="G347" s="13">
        <v>15000</v>
      </c>
      <c r="H347" s="14">
        <v>0</v>
      </c>
      <c r="I347" s="13">
        <f>SUM(G347:H347)</f>
        <v>15000</v>
      </c>
      <c r="J347" s="13">
        <v>456</v>
      </c>
      <c r="K347" s="13">
        <v>430.5</v>
      </c>
      <c r="L347" s="13">
        <v>0</v>
      </c>
      <c r="M347" s="13">
        <v>25</v>
      </c>
      <c r="N347" s="13">
        <f>SUM(J347:M347)</f>
        <v>911.5</v>
      </c>
      <c r="O347" s="13">
        <f t="shared" si="10"/>
        <v>14088.5</v>
      </c>
    </row>
    <row r="348" spans="1:15" ht="45" customHeight="1" x14ac:dyDescent="0.25">
      <c r="A348" s="11">
        <v>325</v>
      </c>
      <c r="B348" s="26" t="s">
        <v>194</v>
      </c>
      <c r="C348" s="12" t="s">
        <v>98</v>
      </c>
      <c r="D348" s="12" t="s">
        <v>79</v>
      </c>
      <c r="E348" s="12" t="s">
        <v>667</v>
      </c>
      <c r="F348" s="3" t="s">
        <v>677</v>
      </c>
      <c r="G348" s="13">
        <v>10000</v>
      </c>
      <c r="H348" s="14">
        <v>0</v>
      </c>
      <c r="I348" s="13">
        <v>10000</v>
      </c>
      <c r="J348" s="13">
        <v>304</v>
      </c>
      <c r="K348" s="13">
        <v>287</v>
      </c>
      <c r="L348" s="13">
        <v>0</v>
      </c>
      <c r="M348" s="13">
        <v>25</v>
      </c>
      <c r="N348" s="13">
        <v>616</v>
      </c>
      <c r="O348" s="13">
        <f t="shared" si="10"/>
        <v>9384</v>
      </c>
    </row>
    <row r="349" spans="1:15" ht="45" customHeight="1" x14ac:dyDescent="0.25">
      <c r="A349" s="11">
        <v>326</v>
      </c>
      <c r="B349" s="26" t="s">
        <v>545</v>
      </c>
      <c r="C349" s="12" t="s">
        <v>62</v>
      </c>
      <c r="D349" s="12" t="s">
        <v>79</v>
      </c>
      <c r="E349" s="12" t="s">
        <v>669</v>
      </c>
      <c r="F349" s="3" t="s">
        <v>678</v>
      </c>
      <c r="G349" s="13">
        <v>31830.5</v>
      </c>
      <c r="H349" s="14">
        <v>0</v>
      </c>
      <c r="I349" s="13">
        <v>31830.5</v>
      </c>
      <c r="J349" s="13">
        <v>967.65</v>
      </c>
      <c r="K349" s="13">
        <v>913.54</v>
      </c>
      <c r="L349" s="13">
        <v>0</v>
      </c>
      <c r="M349" s="13">
        <f>N349-L349-K349-J349</f>
        <v>14342.750000000002</v>
      </c>
      <c r="N349" s="13">
        <v>16223.94</v>
      </c>
      <c r="O349" s="13">
        <f t="shared" si="10"/>
        <v>15606.56</v>
      </c>
    </row>
    <row r="350" spans="1:15" ht="45" customHeight="1" x14ac:dyDescent="0.25">
      <c r="A350" s="11">
        <v>327</v>
      </c>
      <c r="B350" s="26" t="s">
        <v>1127</v>
      </c>
      <c r="C350" s="73" t="s">
        <v>925</v>
      </c>
      <c r="D350" s="73" t="s">
        <v>1107</v>
      </c>
      <c r="E350" s="12" t="s">
        <v>667</v>
      </c>
      <c r="F350" s="3" t="s">
        <v>678</v>
      </c>
      <c r="G350" s="13">
        <v>15000</v>
      </c>
      <c r="H350" s="14">
        <v>0</v>
      </c>
      <c r="I350" s="13">
        <f>G350+H350</f>
        <v>15000</v>
      </c>
      <c r="J350" s="13">
        <v>456</v>
      </c>
      <c r="K350" s="13">
        <v>430.5</v>
      </c>
      <c r="L350" s="13">
        <v>0</v>
      </c>
      <c r="M350" s="13">
        <v>25</v>
      </c>
      <c r="N350" s="13">
        <f>SUM(J350:M350)</f>
        <v>911.5</v>
      </c>
      <c r="O350" s="13">
        <f t="shared" si="10"/>
        <v>14088.5</v>
      </c>
    </row>
    <row r="351" spans="1:15" ht="45" customHeight="1" x14ac:dyDescent="0.25">
      <c r="A351" s="11">
        <v>328</v>
      </c>
      <c r="B351" s="26" t="s">
        <v>14</v>
      </c>
      <c r="C351" s="12" t="s">
        <v>15</v>
      </c>
      <c r="D351" s="12" t="s">
        <v>662</v>
      </c>
      <c r="E351" s="12" t="s">
        <v>669</v>
      </c>
      <c r="F351" s="3" t="s">
        <v>678</v>
      </c>
      <c r="G351" s="13">
        <v>130000</v>
      </c>
      <c r="H351" s="14">
        <v>0</v>
      </c>
      <c r="I351" s="13">
        <v>130000</v>
      </c>
      <c r="J351" s="13">
        <v>3952</v>
      </c>
      <c r="K351" s="13">
        <v>3731</v>
      </c>
      <c r="L351" s="13">
        <v>19162.12</v>
      </c>
      <c r="M351" s="13">
        <v>1125</v>
      </c>
      <c r="N351" s="13">
        <f>SUM(J351:M351)</f>
        <v>27970.12</v>
      </c>
      <c r="O351" s="13">
        <f t="shared" si="10"/>
        <v>102029.88</v>
      </c>
    </row>
    <row r="352" spans="1:15" ht="45" customHeight="1" x14ac:dyDescent="0.25">
      <c r="A352" s="11">
        <v>329</v>
      </c>
      <c r="B352" s="26" t="s">
        <v>564</v>
      </c>
      <c r="C352" s="12" t="s">
        <v>565</v>
      </c>
      <c r="D352" s="12" t="s">
        <v>79</v>
      </c>
      <c r="E352" s="12" t="s">
        <v>669</v>
      </c>
      <c r="F352" s="3" t="s">
        <v>678</v>
      </c>
      <c r="G352" s="13">
        <v>10000</v>
      </c>
      <c r="H352" s="14">
        <v>0</v>
      </c>
      <c r="I352" s="13">
        <f>G352+H352</f>
        <v>10000</v>
      </c>
      <c r="J352" s="13">
        <v>304</v>
      </c>
      <c r="K352" s="13">
        <v>287</v>
      </c>
      <c r="L352" s="13">
        <v>0</v>
      </c>
      <c r="M352" s="13">
        <v>4493.42</v>
      </c>
      <c r="N352" s="13">
        <f>SUBTOTAL(9,J352:M352)</f>
        <v>5084.42</v>
      </c>
      <c r="O352" s="13">
        <f t="shared" si="10"/>
        <v>4915.58</v>
      </c>
    </row>
    <row r="353" spans="1:15" ht="45" customHeight="1" x14ac:dyDescent="0.25">
      <c r="A353" s="11">
        <v>330</v>
      </c>
      <c r="B353" s="47" t="s">
        <v>1073</v>
      </c>
      <c r="C353" s="26" t="s">
        <v>1074</v>
      </c>
      <c r="D353" s="26" t="s">
        <v>1075</v>
      </c>
      <c r="E353" s="12" t="s">
        <v>669</v>
      </c>
      <c r="F353" s="3" t="s">
        <v>677</v>
      </c>
      <c r="G353" s="13">
        <v>27000</v>
      </c>
      <c r="H353" s="14">
        <v>0</v>
      </c>
      <c r="I353" s="13">
        <v>27000</v>
      </c>
      <c r="J353" s="13">
        <v>820.8</v>
      </c>
      <c r="K353" s="13">
        <v>774.9</v>
      </c>
      <c r="L353" s="13">
        <v>0</v>
      </c>
      <c r="M353" s="13">
        <v>25</v>
      </c>
      <c r="N353" s="13">
        <f>SUM(J353:M353)</f>
        <v>1620.6999999999998</v>
      </c>
      <c r="O353" s="13">
        <f t="shared" si="10"/>
        <v>25379.3</v>
      </c>
    </row>
    <row r="354" spans="1:15" ht="45" customHeight="1" x14ac:dyDescent="0.25">
      <c r="A354" s="11">
        <v>331</v>
      </c>
      <c r="B354" s="26" t="s">
        <v>447</v>
      </c>
      <c r="C354" s="12" t="s">
        <v>117</v>
      </c>
      <c r="D354" s="12" t="s">
        <v>448</v>
      </c>
      <c r="E354" s="12" t="s">
        <v>669</v>
      </c>
      <c r="F354" s="3" t="s">
        <v>678</v>
      </c>
      <c r="G354" s="13">
        <v>30000</v>
      </c>
      <c r="H354" s="14">
        <v>0</v>
      </c>
      <c r="I354" s="13">
        <v>30000</v>
      </c>
      <c r="J354" s="13">
        <v>912</v>
      </c>
      <c r="K354" s="13">
        <v>861</v>
      </c>
      <c r="L354" s="13">
        <v>0</v>
      </c>
      <c r="M354" s="13">
        <v>25</v>
      </c>
      <c r="N354" s="13">
        <v>1798</v>
      </c>
      <c r="O354" s="13">
        <f t="shared" si="10"/>
        <v>28202</v>
      </c>
    </row>
    <row r="355" spans="1:15" ht="45" customHeight="1" x14ac:dyDescent="0.25">
      <c r="A355" s="11">
        <v>332</v>
      </c>
      <c r="B355" s="26" t="s">
        <v>905</v>
      </c>
      <c r="C355" s="26" t="s">
        <v>38</v>
      </c>
      <c r="D355" s="12" t="s">
        <v>874</v>
      </c>
      <c r="E355" s="12" t="s">
        <v>667</v>
      </c>
      <c r="F355" s="3" t="s">
        <v>678</v>
      </c>
      <c r="G355" s="13">
        <v>20000</v>
      </c>
      <c r="H355" s="14">
        <v>0</v>
      </c>
      <c r="I355" s="13">
        <f>G355+H355</f>
        <v>20000</v>
      </c>
      <c r="J355" s="13">
        <v>608</v>
      </c>
      <c r="K355" s="13">
        <v>574</v>
      </c>
      <c r="L355" s="13">
        <v>0</v>
      </c>
      <c r="M355" s="13">
        <v>25</v>
      </c>
      <c r="N355" s="13">
        <f>SUM(J355:M355)</f>
        <v>1207</v>
      </c>
      <c r="O355" s="13">
        <f t="shared" si="10"/>
        <v>18793</v>
      </c>
    </row>
    <row r="356" spans="1:15" ht="45" customHeight="1" x14ac:dyDescent="0.25">
      <c r="A356" s="11">
        <v>333</v>
      </c>
      <c r="B356" s="26" t="s">
        <v>576</v>
      </c>
      <c r="C356" s="12" t="s">
        <v>62</v>
      </c>
      <c r="D356" s="12" t="s">
        <v>79</v>
      </c>
      <c r="E356" s="12" t="s">
        <v>669</v>
      </c>
      <c r="F356" s="3" t="s">
        <v>678</v>
      </c>
      <c r="G356" s="13">
        <v>31830.5</v>
      </c>
      <c r="H356" s="14">
        <v>0</v>
      </c>
      <c r="I356" s="13">
        <v>31830.5</v>
      </c>
      <c r="J356" s="13">
        <v>967.65</v>
      </c>
      <c r="K356" s="13">
        <v>913.54</v>
      </c>
      <c r="L356" s="13">
        <v>0</v>
      </c>
      <c r="M356" s="13">
        <v>2550</v>
      </c>
      <c r="N356" s="13">
        <f>SUM(J356:M356)</f>
        <v>4431.1900000000005</v>
      </c>
      <c r="O356" s="13">
        <f t="shared" si="10"/>
        <v>27399.309999999998</v>
      </c>
    </row>
    <row r="357" spans="1:15" ht="45" customHeight="1" x14ac:dyDescent="0.25">
      <c r="A357" s="11">
        <v>334</v>
      </c>
      <c r="B357" s="26" t="s">
        <v>597</v>
      </c>
      <c r="C357" s="12" t="s">
        <v>598</v>
      </c>
      <c r="D357" s="12" t="s">
        <v>79</v>
      </c>
      <c r="E357" s="12" t="s">
        <v>669</v>
      </c>
      <c r="F357" s="3" t="s">
        <v>678</v>
      </c>
      <c r="G357" s="13">
        <v>10000</v>
      </c>
      <c r="H357" s="14">
        <v>0</v>
      </c>
      <c r="I357" s="13">
        <v>10000</v>
      </c>
      <c r="J357" s="13">
        <v>304</v>
      </c>
      <c r="K357" s="13">
        <v>287</v>
      </c>
      <c r="L357" s="13">
        <v>0</v>
      </c>
      <c r="M357" s="13">
        <v>25</v>
      </c>
      <c r="N357" s="13">
        <v>616</v>
      </c>
      <c r="O357" s="13">
        <f t="shared" si="10"/>
        <v>9384</v>
      </c>
    </row>
    <row r="358" spans="1:15" ht="45" customHeight="1" x14ac:dyDescent="0.25">
      <c r="A358" s="11">
        <v>335</v>
      </c>
      <c r="B358" s="47" t="s">
        <v>1076</v>
      </c>
      <c r="C358" s="26" t="s">
        <v>1064</v>
      </c>
      <c r="D358" s="26" t="s">
        <v>1055</v>
      </c>
      <c r="E358" s="12" t="s">
        <v>667</v>
      </c>
      <c r="F358" s="3" t="s">
        <v>677</v>
      </c>
      <c r="G358" s="13">
        <v>15000</v>
      </c>
      <c r="H358" s="14">
        <v>0</v>
      </c>
      <c r="I358" s="13">
        <v>15000</v>
      </c>
      <c r="J358" s="13">
        <v>456</v>
      </c>
      <c r="K358" s="13">
        <v>430.5</v>
      </c>
      <c r="L358" s="13">
        <v>0</v>
      </c>
      <c r="M358" s="13">
        <v>25</v>
      </c>
      <c r="N358" s="13">
        <f>SUM(J358:M358)</f>
        <v>911.5</v>
      </c>
      <c r="O358" s="13">
        <f t="shared" si="10"/>
        <v>14088.5</v>
      </c>
    </row>
    <row r="359" spans="1:15" ht="45" customHeight="1" x14ac:dyDescent="0.25">
      <c r="A359" s="11">
        <v>336</v>
      </c>
      <c r="B359" s="26" t="s">
        <v>75</v>
      </c>
      <c r="C359" s="12" t="s">
        <v>76</v>
      </c>
      <c r="D359" s="12" t="s">
        <v>79</v>
      </c>
      <c r="E359" s="12" t="s">
        <v>667</v>
      </c>
      <c r="F359" s="3" t="s">
        <v>678</v>
      </c>
      <c r="G359" s="13">
        <v>10000</v>
      </c>
      <c r="H359" s="14">
        <v>0</v>
      </c>
      <c r="I359" s="13">
        <v>10000</v>
      </c>
      <c r="J359" s="13">
        <v>304</v>
      </c>
      <c r="K359" s="13">
        <v>287</v>
      </c>
      <c r="L359" s="13">
        <v>0</v>
      </c>
      <c r="M359" s="13">
        <v>25</v>
      </c>
      <c r="N359" s="13">
        <v>616</v>
      </c>
      <c r="O359" s="13">
        <f t="shared" si="10"/>
        <v>9384</v>
      </c>
    </row>
    <row r="360" spans="1:15" ht="45" customHeight="1" x14ac:dyDescent="0.25">
      <c r="A360" s="11">
        <v>337</v>
      </c>
      <c r="B360" s="26" t="s">
        <v>1128</v>
      </c>
      <c r="C360" s="73" t="s">
        <v>922</v>
      </c>
      <c r="D360" s="73" t="s">
        <v>1129</v>
      </c>
      <c r="E360" s="12" t="s">
        <v>667</v>
      </c>
      <c r="F360" s="3" t="s">
        <v>678</v>
      </c>
      <c r="G360" s="13">
        <v>15000</v>
      </c>
      <c r="H360" s="14">
        <v>0</v>
      </c>
      <c r="I360" s="13">
        <f>G360+H360</f>
        <v>15000</v>
      </c>
      <c r="J360" s="13">
        <v>456</v>
      </c>
      <c r="K360" s="13">
        <v>430.5</v>
      </c>
      <c r="L360" s="13">
        <v>0</v>
      </c>
      <c r="M360" s="13">
        <v>25</v>
      </c>
      <c r="N360" s="13">
        <f>SUM(J360:M360)</f>
        <v>911.5</v>
      </c>
      <c r="O360" s="13">
        <f t="shared" si="10"/>
        <v>14088.5</v>
      </c>
    </row>
    <row r="361" spans="1:15" ht="45" customHeight="1" x14ac:dyDescent="0.25">
      <c r="A361" s="11">
        <v>338</v>
      </c>
      <c r="B361" s="26" t="s">
        <v>104</v>
      </c>
      <c r="C361" s="12" t="s">
        <v>812</v>
      </c>
      <c r="D361" s="12" t="s">
        <v>39</v>
      </c>
      <c r="E361" s="12" t="s">
        <v>669</v>
      </c>
      <c r="F361" s="3" t="s">
        <v>678</v>
      </c>
      <c r="G361" s="13">
        <v>47000</v>
      </c>
      <c r="H361" s="14">
        <v>0</v>
      </c>
      <c r="I361" s="13">
        <v>47000</v>
      </c>
      <c r="J361" s="13">
        <v>1428.8</v>
      </c>
      <c r="K361" s="13">
        <v>1348.9</v>
      </c>
      <c r="L361" s="13">
        <v>1193.98</v>
      </c>
      <c r="M361" s="13">
        <v>2256.2800000000002</v>
      </c>
      <c r="N361" s="13">
        <f>SUM(J361:M361)</f>
        <v>6227.96</v>
      </c>
      <c r="O361" s="13">
        <f t="shared" ref="O361:O424" si="12">I361-N361</f>
        <v>40772.04</v>
      </c>
    </row>
    <row r="362" spans="1:15" ht="45" customHeight="1" x14ac:dyDescent="0.25">
      <c r="A362" s="11">
        <v>339</v>
      </c>
      <c r="B362" s="26" t="s">
        <v>355</v>
      </c>
      <c r="C362" s="12" t="s">
        <v>876</v>
      </c>
      <c r="D362" s="12" t="s">
        <v>454</v>
      </c>
      <c r="E362" s="12" t="s">
        <v>669</v>
      </c>
      <c r="F362" s="3" t="s">
        <v>678</v>
      </c>
      <c r="G362" s="13">
        <v>33000</v>
      </c>
      <c r="H362" s="14">
        <v>0</v>
      </c>
      <c r="I362" s="13">
        <f>G362+H362</f>
        <v>33000</v>
      </c>
      <c r="J362" s="13">
        <v>1003.2</v>
      </c>
      <c r="K362" s="13">
        <v>947.1</v>
      </c>
      <c r="L362" s="13">
        <v>0</v>
      </c>
      <c r="M362" s="13">
        <v>25</v>
      </c>
      <c r="N362" s="13">
        <f>SUM(J362:M362)</f>
        <v>1975.3000000000002</v>
      </c>
      <c r="O362" s="13">
        <f t="shared" si="12"/>
        <v>31024.7</v>
      </c>
    </row>
    <row r="363" spans="1:15" ht="45" customHeight="1" x14ac:dyDescent="0.25">
      <c r="A363" s="11">
        <v>340</v>
      </c>
      <c r="B363" s="26" t="s">
        <v>755</v>
      </c>
      <c r="C363" s="12" t="s">
        <v>769</v>
      </c>
      <c r="D363" s="12" t="s">
        <v>770</v>
      </c>
      <c r="E363" s="12" t="s">
        <v>669</v>
      </c>
      <c r="F363" s="3" t="s">
        <v>678</v>
      </c>
      <c r="G363" s="13">
        <v>30000</v>
      </c>
      <c r="H363" s="14">
        <v>0</v>
      </c>
      <c r="I363" s="13">
        <f>G363+H363</f>
        <v>30000</v>
      </c>
      <c r="J363" s="13">
        <v>912</v>
      </c>
      <c r="K363" s="13">
        <v>861</v>
      </c>
      <c r="L363" s="13">
        <v>0</v>
      </c>
      <c r="M363" s="13">
        <v>25</v>
      </c>
      <c r="N363" s="13">
        <f>SUM(J363:M363)</f>
        <v>1798</v>
      </c>
      <c r="O363" s="13">
        <f t="shared" si="12"/>
        <v>28202</v>
      </c>
    </row>
    <row r="364" spans="1:15" ht="45" customHeight="1" x14ac:dyDescent="0.25">
      <c r="A364" s="11">
        <v>341</v>
      </c>
      <c r="B364" s="26" t="s">
        <v>744</v>
      </c>
      <c r="C364" s="12" t="s">
        <v>1</v>
      </c>
      <c r="D364" s="12" t="s">
        <v>90</v>
      </c>
      <c r="E364" s="12" t="s">
        <v>666</v>
      </c>
      <c r="F364" s="3" t="s">
        <v>678</v>
      </c>
      <c r="G364" s="13">
        <v>130000</v>
      </c>
      <c r="H364" s="14">
        <v>0</v>
      </c>
      <c r="I364" s="13">
        <f>G364+H364</f>
        <v>130000</v>
      </c>
      <c r="J364" s="13">
        <v>3952</v>
      </c>
      <c r="K364" s="13">
        <v>3731</v>
      </c>
      <c r="L364" s="13">
        <v>19162.12</v>
      </c>
      <c r="M364" s="13">
        <v>25</v>
      </c>
      <c r="N364" s="13">
        <f>J364+K364+L364+M364</f>
        <v>26870.12</v>
      </c>
      <c r="O364" s="13">
        <f t="shared" si="12"/>
        <v>103129.88</v>
      </c>
    </row>
    <row r="365" spans="1:15" ht="45" customHeight="1" x14ac:dyDescent="0.25">
      <c r="A365" s="11">
        <v>342</v>
      </c>
      <c r="B365" s="26" t="s">
        <v>278</v>
      </c>
      <c r="C365" s="12" t="s">
        <v>279</v>
      </c>
      <c r="D365" s="12" t="s">
        <v>79</v>
      </c>
      <c r="E365" s="12" t="s">
        <v>669</v>
      </c>
      <c r="F365" s="3" t="s">
        <v>678</v>
      </c>
      <c r="G365" s="13">
        <v>65018.2</v>
      </c>
      <c r="H365" s="14">
        <v>0</v>
      </c>
      <c r="I365" s="13">
        <v>65018.2</v>
      </c>
      <c r="J365" s="13">
        <v>1976.55</v>
      </c>
      <c r="K365" s="13">
        <v>1866.02</v>
      </c>
      <c r="L365" s="13">
        <v>4431</v>
      </c>
      <c r="M365" s="13">
        <v>25</v>
      </c>
      <c r="N365" s="13">
        <v>8298.57</v>
      </c>
      <c r="O365" s="13">
        <f t="shared" si="12"/>
        <v>56719.63</v>
      </c>
    </row>
    <row r="366" spans="1:15" ht="45" customHeight="1" x14ac:dyDescent="0.25">
      <c r="A366" s="11">
        <v>343</v>
      </c>
      <c r="B366" s="26" t="s">
        <v>426</v>
      </c>
      <c r="C366" s="12" t="s">
        <v>289</v>
      </c>
      <c r="D366" s="12" t="s">
        <v>79</v>
      </c>
      <c r="E366" s="12" t="s">
        <v>669</v>
      </c>
      <c r="F366" s="3" t="s">
        <v>678</v>
      </c>
      <c r="G366" s="13">
        <v>24041.07</v>
      </c>
      <c r="H366" s="14">
        <v>0</v>
      </c>
      <c r="I366" s="13">
        <f>G366+H366</f>
        <v>24041.07</v>
      </c>
      <c r="J366" s="13">
        <v>730.85</v>
      </c>
      <c r="K366" s="13">
        <v>689.98</v>
      </c>
      <c r="L366" s="13">
        <v>0</v>
      </c>
      <c r="M366" s="13">
        <v>25</v>
      </c>
      <c r="N366" s="13">
        <f>SUBTOTAL(9,J366:M366)</f>
        <v>1445.83</v>
      </c>
      <c r="O366" s="13">
        <f t="shared" si="12"/>
        <v>22595.239999999998</v>
      </c>
    </row>
    <row r="367" spans="1:15" ht="45" customHeight="1" x14ac:dyDescent="0.25">
      <c r="A367" s="11">
        <v>344</v>
      </c>
      <c r="B367" s="26" t="s">
        <v>354</v>
      </c>
      <c r="C367" s="12" t="s">
        <v>93</v>
      </c>
      <c r="D367" s="12" t="s">
        <v>64</v>
      </c>
      <c r="E367" s="12" t="s">
        <v>667</v>
      </c>
      <c r="F367" s="3" t="s">
        <v>678</v>
      </c>
      <c r="G367" s="13">
        <v>10000</v>
      </c>
      <c r="H367" s="14">
        <v>0</v>
      </c>
      <c r="I367" s="13">
        <v>10000</v>
      </c>
      <c r="J367" s="13">
        <v>304</v>
      </c>
      <c r="K367" s="13">
        <v>287</v>
      </c>
      <c r="L367" s="13">
        <v>0</v>
      </c>
      <c r="M367" s="13">
        <v>25</v>
      </c>
      <c r="N367" s="13">
        <v>616</v>
      </c>
      <c r="O367" s="13">
        <f t="shared" si="12"/>
        <v>9384</v>
      </c>
    </row>
    <row r="368" spans="1:15" ht="45" customHeight="1" x14ac:dyDescent="0.25">
      <c r="A368" s="11">
        <v>345</v>
      </c>
      <c r="B368" s="26" t="s">
        <v>715</v>
      </c>
      <c r="C368" s="12" t="s">
        <v>62</v>
      </c>
      <c r="D368" s="12" t="s">
        <v>730</v>
      </c>
      <c r="E368" s="12" t="s">
        <v>669</v>
      </c>
      <c r="F368" s="3" t="s">
        <v>678</v>
      </c>
      <c r="G368" s="13">
        <v>31830</v>
      </c>
      <c r="H368" s="14">
        <v>0</v>
      </c>
      <c r="I368" s="13">
        <f>G368+H368</f>
        <v>31830</v>
      </c>
      <c r="J368" s="13">
        <v>967.63</v>
      </c>
      <c r="K368" s="13">
        <v>913.52</v>
      </c>
      <c r="L368" s="13">
        <v>0</v>
      </c>
      <c r="M368" s="13">
        <v>25</v>
      </c>
      <c r="N368" s="13">
        <f>J368+K368+L368+M368</f>
        <v>1906.15</v>
      </c>
      <c r="O368" s="13">
        <f t="shared" si="12"/>
        <v>29923.85</v>
      </c>
    </row>
    <row r="369" spans="1:15" ht="45" customHeight="1" x14ac:dyDescent="0.25">
      <c r="A369" s="11">
        <v>346</v>
      </c>
      <c r="B369" s="26" t="s">
        <v>1130</v>
      </c>
      <c r="C369" s="73" t="s">
        <v>1113</v>
      </c>
      <c r="D369" s="73" t="s">
        <v>24</v>
      </c>
      <c r="E369" s="12" t="s">
        <v>669</v>
      </c>
      <c r="F369" s="3" t="s">
        <v>677</v>
      </c>
      <c r="G369" s="13">
        <v>27000</v>
      </c>
      <c r="H369" s="14">
        <v>0</v>
      </c>
      <c r="I369" s="13">
        <f>G369+H369</f>
        <v>27000</v>
      </c>
      <c r="J369" s="13">
        <v>820.8</v>
      </c>
      <c r="K369" s="13">
        <v>774.9</v>
      </c>
      <c r="L369" s="13">
        <v>0</v>
      </c>
      <c r="M369" s="13">
        <v>25</v>
      </c>
      <c r="N369" s="13">
        <f>SUM(J369:M369)</f>
        <v>1620.6999999999998</v>
      </c>
      <c r="O369" s="13">
        <f t="shared" si="12"/>
        <v>25379.3</v>
      </c>
    </row>
    <row r="370" spans="1:15" ht="45" customHeight="1" x14ac:dyDescent="0.25">
      <c r="A370" s="11">
        <v>347</v>
      </c>
      <c r="B370" s="47" t="s">
        <v>1077</v>
      </c>
      <c r="C370" s="26" t="s">
        <v>1064</v>
      </c>
      <c r="D370" s="26" t="s">
        <v>1078</v>
      </c>
      <c r="E370" s="12" t="s">
        <v>667</v>
      </c>
      <c r="F370" s="3" t="s">
        <v>677</v>
      </c>
      <c r="G370" s="13">
        <v>15000</v>
      </c>
      <c r="H370" s="14">
        <v>0</v>
      </c>
      <c r="I370" s="13">
        <f>G370+H370</f>
        <v>15000</v>
      </c>
      <c r="J370" s="13">
        <v>456</v>
      </c>
      <c r="K370" s="13">
        <v>430.5</v>
      </c>
      <c r="L370" s="13">
        <v>0</v>
      </c>
      <c r="M370" s="13">
        <v>25</v>
      </c>
      <c r="N370" s="13">
        <f>SUM(J370:M370)</f>
        <v>911.5</v>
      </c>
      <c r="O370" s="13">
        <f t="shared" si="12"/>
        <v>14088.5</v>
      </c>
    </row>
    <row r="371" spans="1:15" ht="45" customHeight="1" x14ac:dyDescent="0.25">
      <c r="A371" s="11">
        <v>348</v>
      </c>
      <c r="B371" s="26" t="s">
        <v>157</v>
      </c>
      <c r="C371" s="12" t="s">
        <v>158</v>
      </c>
      <c r="D371" s="12" t="s">
        <v>663</v>
      </c>
      <c r="E371" s="12" t="s">
        <v>669</v>
      </c>
      <c r="F371" s="3" t="s">
        <v>678</v>
      </c>
      <c r="G371" s="13">
        <v>110000</v>
      </c>
      <c r="H371" s="14">
        <v>0</v>
      </c>
      <c r="I371" s="13">
        <f>G371+H371</f>
        <v>110000</v>
      </c>
      <c r="J371" s="13">
        <v>3344</v>
      </c>
      <c r="K371" s="13">
        <v>3157</v>
      </c>
      <c r="L371" s="13">
        <v>14457.62</v>
      </c>
      <c r="M371" s="13">
        <v>25</v>
      </c>
      <c r="N371" s="13">
        <f>SUBTOTAL(9,J371:M371)</f>
        <v>20983.620000000003</v>
      </c>
      <c r="O371" s="13">
        <f t="shared" si="12"/>
        <v>89016.38</v>
      </c>
    </row>
    <row r="372" spans="1:15" ht="45" customHeight="1" x14ac:dyDescent="0.25">
      <c r="A372" s="11">
        <v>349</v>
      </c>
      <c r="B372" s="26" t="s">
        <v>56</v>
      </c>
      <c r="C372" s="12" t="s">
        <v>57</v>
      </c>
      <c r="D372" s="12" t="s">
        <v>664</v>
      </c>
      <c r="E372" s="12" t="s">
        <v>669</v>
      </c>
      <c r="F372" s="3" t="s">
        <v>678</v>
      </c>
      <c r="G372" s="13">
        <v>160000</v>
      </c>
      <c r="H372" s="14">
        <v>0</v>
      </c>
      <c r="I372" s="13">
        <f>G372</f>
        <v>160000</v>
      </c>
      <c r="J372" s="13">
        <v>4864</v>
      </c>
      <c r="K372" s="13">
        <v>4592</v>
      </c>
      <c r="L372" s="13">
        <v>26218.87</v>
      </c>
      <c r="M372" s="13">
        <v>10025</v>
      </c>
      <c r="N372" s="13">
        <f>SUM(J372:M372)</f>
        <v>45699.869999999995</v>
      </c>
      <c r="O372" s="13">
        <f t="shared" si="12"/>
        <v>114300.13</v>
      </c>
    </row>
    <row r="373" spans="1:15" ht="45" customHeight="1" x14ac:dyDescent="0.25">
      <c r="A373" s="11">
        <v>350</v>
      </c>
      <c r="B373" s="26" t="s">
        <v>405</v>
      </c>
      <c r="C373" s="12" t="s">
        <v>97</v>
      </c>
      <c r="D373" s="12" t="s">
        <v>64</v>
      </c>
      <c r="E373" s="12" t="s">
        <v>668</v>
      </c>
      <c r="F373" s="3" t="s">
        <v>678</v>
      </c>
      <c r="G373" s="13">
        <v>15100.8</v>
      </c>
      <c r="H373" s="14">
        <v>0</v>
      </c>
      <c r="I373" s="13">
        <v>15100.8</v>
      </c>
      <c r="J373" s="13">
        <v>459.06</v>
      </c>
      <c r="K373" s="13">
        <v>433.39</v>
      </c>
      <c r="L373" s="13">
        <v>0</v>
      </c>
      <c r="M373" s="13">
        <v>25</v>
      </c>
      <c r="N373" s="13">
        <v>917.45</v>
      </c>
      <c r="O373" s="13">
        <f t="shared" si="12"/>
        <v>14183.349999999999</v>
      </c>
    </row>
    <row r="374" spans="1:15" ht="45" customHeight="1" x14ac:dyDescent="0.25">
      <c r="A374" s="11">
        <v>351</v>
      </c>
      <c r="B374" s="26" t="s">
        <v>139</v>
      </c>
      <c r="C374" s="12" t="s">
        <v>93</v>
      </c>
      <c r="D374" s="12" t="s">
        <v>64</v>
      </c>
      <c r="E374" s="12" t="s">
        <v>667</v>
      </c>
      <c r="F374" s="3" t="s">
        <v>677</v>
      </c>
      <c r="G374" s="13">
        <v>16500</v>
      </c>
      <c r="H374" s="14">
        <v>0</v>
      </c>
      <c r="I374" s="13">
        <v>16500</v>
      </c>
      <c r="J374" s="13">
        <v>501.6</v>
      </c>
      <c r="K374" s="13">
        <v>473.55</v>
      </c>
      <c r="L374" s="13">
        <v>0</v>
      </c>
      <c r="M374" s="13">
        <v>25</v>
      </c>
      <c r="N374" s="13">
        <v>1000.15</v>
      </c>
      <c r="O374" s="13">
        <f t="shared" si="12"/>
        <v>15499.85</v>
      </c>
    </row>
    <row r="375" spans="1:15" ht="45" customHeight="1" x14ac:dyDescent="0.25">
      <c r="A375" s="11">
        <v>352</v>
      </c>
      <c r="B375" s="26" t="s">
        <v>582</v>
      </c>
      <c r="C375" s="12" t="s">
        <v>38</v>
      </c>
      <c r="D375" s="12" t="s">
        <v>79</v>
      </c>
      <c r="E375" s="12" t="s">
        <v>667</v>
      </c>
      <c r="F375" s="3" t="s">
        <v>677</v>
      </c>
      <c r="G375" s="13">
        <v>15000</v>
      </c>
      <c r="H375" s="14">
        <v>0</v>
      </c>
      <c r="I375" s="13">
        <f>G375+H375</f>
        <v>15000</v>
      </c>
      <c r="J375" s="13">
        <v>456</v>
      </c>
      <c r="K375" s="13">
        <v>430.5</v>
      </c>
      <c r="L375" s="13">
        <v>0</v>
      </c>
      <c r="M375" s="13">
        <v>25</v>
      </c>
      <c r="N375" s="13">
        <f>SUM(J375:M375)</f>
        <v>911.5</v>
      </c>
      <c r="O375" s="13">
        <f t="shared" si="12"/>
        <v>14088.5</v>
      </c>
    </row>
    <row r="376" spans="1:15" ht="45" customHeight="1" x14ac:dyDescent="0.25">
      <c r="A376" s="11">
        <v>353</v>
      </c>
      <c r="B376" s="26" t="s">
        <v>869</v>
      </c>
      <c r="C376" s="12" t="s">
        <v>8</v>
      </c>
      <c r="D376" s="12" t="s">
        <v>882</v>
      </c>
      <c r="E376" s="12" t="s">
        <v>667</v>
      </c>
      <c r="F376" s="3" t="s">
        <v>677</v>
      </c>
      <c r="G376" s="13">
        <v>20000</v>
      </c>
      <c r="H376" s="14">
        <v>0</v>
      </c>
      <c r="I376" s="13">
        <f>G376+H376</f>
        <v>20000</v>
      </c>
      <c r="J376" s="13">
        <v>608</v>
      </c>
      <c r="K376" s="13">
        <v>574</v>
      </c>
      <c r="L376" s="13">
        <v>0</v>
      </c>
      <c r="M376" s="13">
        <v>25</v>
      </c>
      <c r="N376" s="13">
        <f>SUM(J376:M376)</f>
        <v>1207</v>
      </c>
      <c r="O376" s="13">
        <f t="shared" si="12"/>
        <v>18793</v>
      </c>
    </row>
    <row r="377" spans="1:15" ht="45" customHeight="1" x14ac:dyDescent="0.25">
      <c r="A377" s="11">
        <v>354</v>
      </c>
      <c r="B377" s="26" t="s">
        <v>1131</v>
      </c>
      <c r="C377" s="12" t="s">
        <v>952</v>
      </c>
      <c r="D377" s="12" t="s">
        <v>1132</v>
      </c>
      <c r="E377" s="12" t="s">
        <v>669</v>
      </c>
      <c r="F377" s="3" t="s">
        <v>677</v>
      </c>
      <c r="G377" s="13">
        <v>27000</v>
      </c>
      <c r="H377" s="14">
        <v>0</v>
      </c>
      <c r="I377" s="13">
        <v>27000</v>
      </c>
      <c r="J377" s="13">
        <v>820.8</v>
      </c>
      <c r="K377" s="13">
        <v>774.9</v>
      </c>
      <c r="L377" s="13">
        <v>0</v>
      </c>
      <c r="M377" s="13">
        <v>25</v>
      </c>
      <c r="N377" s="13">
        <f>SUM(J377:M377)</f>
        <v>1620.6999999999998</v>
      </c>
      <c r="O377" s="13">
        <f t="shared" si="12"/>
        <v>25379.3</v>
      </c>
    </row>
    <row r="378" spans="1:15" ht="45" customHeight="1" x14ac:dyDescent="0.25">
      <c r="A378" s="11">
        <v>355</v>
      </c>
      <c r="B378" s="65" t="s">
        <v>1201</v>
      </c>
      <c r="C378" s="63" t="s">
        <v>1202</v>
      </c>
      <c r="D378" s="63" t="s">
        <v>1203</v>
      </c>
      <c r="E378" s="12" t="s">
        <v>669</v>
      </c>
      <c r="F378" s="3" t="s">
        <v>678</v>
      </c>
      <c r="G378" s="13">
        <v>38500</v>
      </c>
      <c r="H378" s="14">
        <v>0</v>
      </c>
      <c r="I378" s="13">
        <f>G378+H378</f>
        <v>38500</v>
      </c>
      <c r="J378" s="13">
        <v>1170.4000000000001</v>
      </c>
      <c r="K378" s="13">
        <v>1104.95</v>
      </c>
      <c r="L378" s="13">
        <v>230.95</v>
      </c>
      <c r="M378" s="13">
        <v>25</v>
      </c>
      <c r="N378" s="13">
        <f>SUM(J378:M378)</f>
        <v>2531.3000000000002</v>
      </c>
      <c r="O378" s="13">
        <f t="shared" si="12"/>
        <v>35968.699999999997</v>
      </c>
    </row>
    <row r="379" spans="1:15" ht="45" customHeight="1" x14ac:dyDescent="0.25">
      <c r="A379" s="11">
        <v>356</v>
      </c>
      <c r="B379" s="26" t="s">
        <v>144</v>
      </c>
      <c r="C379" s="12" t="s">
        <v>98</v>
      </c>
      <c r="D379" s="12" t="s">
        <v>64</v>
      </c>
      <c r="E379" s="12" t="s">
        <v>667</v>
      </c>
      <c r="F379" s="3" t="s">
        <v>677</v>
      </c>
      <c r="G379" s="13">
        <v>10000</v>
      </c>
      <c r="H379" s="14">
        <v>0</v>
      </c>
      <c r="I379" s="13">
        <v>10000</v>
      </c>
      <c r="J379" s="13">
        <v>304</v>
      </c>
      <c r="K379" s="13">
        <v>287</v>
      </c>
      <c r="L379" s="13">
        <v>0</v>
      </c>
      <c r="M379" s="13">
        <v>25</v>
      </c>
      <c r="N379" s="13">
        <v>616</v>
      </c>
      <c r="O379" s="13">
        <f t="shared" si="12"/>
        <v>9384</v>
      </c>
    </row>
    <row r="380" spans="1:15" ht="45" customHeight="1" x14ac:dyDescent="0.25">
      <c r="A380" s="11">
        <v>357</v>
      </c>
      <c r="B380" s="26" t="s">
        <v>1133</v>
      </c>
      <c r="C380" s="73" t="s">
        <v>93</v>
      </c>
      <c r="D380" s="73" t="s">
        <v>1115</v>
      </c>
      <c r="E380" s="12" t="s">
        <v>667</v>
      </c>
      <c r="F380" s="3" t="s">
        <v>677</v>
      </c>
      <c r="G380" s="13">
        <v>15000</v>
      </c>
      <c r="H380" s="14">
        <v>0</v>
      </c>
      <c r="I380" s="13">
        <f>G380+H380</f>
        <v>15000</v>
      </c>
      <c r="J380" s="13">
        <v>456</v>
      </c>
      <c r="K380" s="13">
        <v>430.5</v>
      </c>
      <c r="L380" s="13">
        <v>0</v>
      </c>
      <c r="M380" s="13">
        <v>25</v>
      </c>
      <c r="N380" s="13">
        <f>SUM(J380:M380)</f>
        <v>911.5</v>
      </c>
      <c r="O380" s="13">
        <f t="shared" si="12"/>
        <v>14088.5</v>
      </c>
    </row>
    <row r="381" spans="1:15" ht="45" customHeight="1" x14ac:dyDescent="0.25">
      <c r="A381" s="11">
        <v>358</v>
      </c>
      <c r="B381" s="26" t="s">
        <v>839</v>
      </c>
      <c r="C381" s="12" t="s">
        <v>246</v>
      </c>
      <c r="D381" s="12" t="s">
        <v>838</v>
      </c>
      <c r="E381" s="12" t="s">
        <v>669</v>
      </c>
      <c r="F381" s="3" t="s">
        <v>677</v>
      </c>
      <c r="G381" s="13">
        <v>27000</v>
      </c>
      <c r="H381" s="14">
        <v>0</v>
      </c>
      <c r="I381" s="13">
        <f>SUM(G381:H381)</f>
        <v>27000</v>
      </c>
      <c r="J381" s="13">
        <v>820.8</v>
      </c>
      <c r="K381" s="13">
        <v>774.9</v>
      </c>
      <c r="L381" s="13">
        <v>0</v>
      </c>
      <c r="M381" s="13">
        <v>25</v>
      </c>
      <c r="N381" s="13">
        <f>SUM(J381:M381)</f>
        <v>1620.6999999999998</v>
      </c>
      <c r="O381" s="13">
        <f t="shared" si="12"/>
        <v>25379.3</v>
      </c>
    </row>
    <row r="382" spans="1:15" ht="45" customHeight="1" x14ac:dyDescent="0.25">
      <c r="A382" s="11">
        <v>359</v>
      </c>
      <c r="B382" s="26" t="s">
        <v>986</v>
      </c>
      <c r="C382" s="12" t="s">
        <v>703</v>
      </c>
      <c r="D382" s="12" t="s">
        <v>985</v>
      </c>
      <c r="E382" s="12" t="s">
        <v>667</v>
      </c>
      <c r="F382" s="3" t="s">
        <v>678</v>
      </c>
      <c r="G382" s="13">
        <v>15000</v>
      </c>
      <c r="H382" s="14">
        <v>0</v>
      </c>
      <c r="I382" s="13">
        <f>G382+H382</f>
        <v>15000</v>
      </c>
      <c r="J382" s="13">
        <v>456</v>
      </c>
      <c r="K382" s="13">
        <v>430.5</v>
      </c>
      <c r="L382" s="13">
        <v>0</v>
      </c>
      <c r="M382" s="13">
        <v>25</v>
      </c>
      <c r="N382" s="13">
        <f>SUM(J382:M382)</f>
        <v>911.5</v>
      </c>
      <c r="O382" s="13">
        <f t="shared" si="12"/>
        <v>14088.5</v>
      </c>
    </row>
    <row r="383" spans="1:15" ht="45" customHeight="1" x14ac:dyDescent="0.25">
      <c r="A383" s="11">
        <v>360</v>
      </c>
      <c r="B383" s="26" t="s">
        <v>138</v>
      </c>
      <c r="C383" s="12" t="s">
        <v>105</v>
      </c>
      <c r="D383" s="12" t="s">
        <v>64</v>
      </c>
      <c r="E383" s="12" t="s">
        <v>669</v>
      </c>
      <c r="F383" s="3" t="s">
        <v>678</v>
      </c>
      <c r="G383" s="13">
        <v>27000</v>
      </c>
      <c r="H383" s="14">
        <v>0</v>
      </c>
      <c r="I383" s="13">
        <f>G383+H383</f>
        <v>27000</v>
      </c>
      <c r="J383" s="13">
        <v>820.8</v>
      </c>
      <c r="K383" s="13">
        <v>774.9</v>
      </c>
      <c r="L383" s="13">
        <v>0</v>
      </c>
      <c r="M383" s="13">
        <v>25</v>
      </c>
      <c r="N383" s="13">
        <f>SUM(J383:M383)</f>
        <v>1620.6999999999998</v>
      </c>
      <c r="O383" s="13">
        <f t="shared" si="12"/>
        <v>25379.3</v>
      </c>
    </row>
    <row r="384" spans="1:15" ht="45" customHeight="1" x14ac:dyDescent="0.25">
      <c r="A384" s="11">
        <v>361</v>
      </c>
      <c r="B384" s="26" t="s">
        <v>509</v>
      </c>
      <c r="C384" s="12" t="s">
        <v>38</v>
      </c>
      <c r="D384" s="12" t="s">
        <v>79</v>
      </c>
      <c r="E384" s="12" t="s">
        <v>667</v>
      </c>
      <c r="F384" s="3" t="s">
        <v>678</v>
      </c>
      <c r="G384" s="13">
        <v>15000</v>
      </c>
      <c r="H384" s="14">
        <v>0</v>
      </c>
      <c r="I384" s="13">
        <f>G384+H384</f>
        <v>15000</v>
      </c>
      <c r="J384" s="13">
        <v>456</v>
      </c>
      <c r="K384" s="13">
        <v>430.5</v>
      </c>
      <c r="L384" s="13">
        <v>0</v>
      </c>
      <c r="M384" s="13">
        <v>25</v>
      </c>
      <c r="N384" s="13">
        <f>SUM(J384:M384)</f>
        <v>911.5</v>
      </c>
      <c r="O384" s="13">
        <f t="shared" si="12"/>
        <v>14088.5</v>
      </c>
    </row>
    <row r="385" spans="1:15" ht="45" customHeight="1" x14ac:dyDescent="0.25">
      <c r="A385" s="11">
        <v>362</v>
      </c>
      <c r="B385" s="26" t="s">
        <v>423</v>
      </c>
      <c r="C385" s="12" t="s">
        <v>88</v>
      </c>
      <c r="D385" s="12" t="s">
        <v>64</v>
      </c>
      <c r="E385" s="12" t="s">
        <v>667</v>
      </c>
      <c r="F385" s="3" t="s">
        <v>678</v>
      </c>
      <c r="G385" s="13">
        <v>10000</v>
      </c>
      <c r="H385" s="14">
        <v>0</v>
      </c>
      <c r="I385" s="13">
        <v>10000</v>
      </c>
      <c r="J385" s="13">
        <v>304</v>
      </c>
      <c r="K385" s="13">
        <v>287</v>
      </c>
      <c r="L385" s="13">
        <v>0</v>
      </c>
      <c r="M385" s="13">
        <v>25</v>
      </c>
      <c r="N385" s="13">
        <v>616</v>
      </c>
      <c r="O385" s="13">
        <f t="shared" si="12"/>
        <v>9384</v>
      </c>
    </row>
    <row r="386" spans="1:15" ht="45" customHeight="1" x14ac:dyDescent="0.25">
      <c r="A386" s="11">
        <v>363</v>
      </c>
      <c r="B386" s="26" t="s">
        <v>781</v>
      </c>
      <c r="C386" s="12" t="s">
        <v>771</v>
      </c>
      <c r="D386" s="12" t="s">
        <v>772</v>
      </c>
      <c r="E386" s="12" t="s">
        <v>669</v>
      </c>
      <c r="F386" s="3" t="s">
        <v>677</v>
      </c>
      <c r="G386" s="13">
        <v>69663.100000000006</v>
      </c>
      <c r="H386" s="14">
        <v>0</v>
      </c>
      <c r="I386" s="13">
        <f>G386+H386</f>
        <v>69663.100000000006</v>
      </c>
      <c r="J386" s="13">
        <v>2117.7600000000002</v>
      </c>
      <c r="K386" s="13">
        <v>1999.33</v>
      </c>
      <c r="L386" s="13">
        <v>5305.08</v>
      </c>
      <c r="M386" s="13">
        <v>25</v>
      </c>
      <c r="N386" s="13">
        <f>SUM(J386:M386)</f>
        <v>9447.17</v>
      </c>
      <c r="O386" s="13">
        <f t="shared" si="12"/>
        <v>60215.930000000008</v>
      </c>
    </row>
    <row r="387" spans="1:15" ht="45" customHeight="1" x14ac:dyDescent="0.25">
      <c r="A387" s="11">
        <v>364</v>
      </c>
      <c r="B387" s="26" t="s">
        <v>1134</v>
      </c>
      <c r="C387" s="12" t="s">
        <v>1135</v>
      </c>
      <c r="D387" s="12" t="s">
        <v>1132</v>
      </c>
      <c r="E387" s="12" t="s">
        <v>669</v>
      </c>
      <c r="F387" s="3" t="s">
        <v>677</v>
      </c>
      <c r="G387" s="13">
        <v>27000</v>
      </c>
      <c r="H387" s="14">
        <v>0</v>
      </c>
      <c r="I387" s="13">
        <v>27000</v>
      </c>
      <c r="J387" s="13">
        <v>820.8</v>
      </c>
      <c r="K387" s="13">
        <v>774.9</v>
      </c>
      <c r="L387" s="13">
        <v>0</v>
      </c>
      <c r="M387" s="13">
        <v>25</v>
      </c>
      <c r="N387" s="13">
        <f>SUM(J387:M387)</f>
        <v>1620.6999999999998</v>
      </c>
      <c r="O387" s="13">
        <f t="shared" si="12"/>
        <v>25379.3</v>
      </c>
    </row>
    <row r="388" spans="1:15" ht="45" customHeight="1" x14ac:dyDescent="0.25">
      <c r="A388" s="11">
        <v>365</v>
      </c>
      <c r="B388" s="26" t="s">
        <v>338</v>
      </c>
      <c r="C388" s="12" t="s">
        <v>8</v>
      </c>
      <c r="D388" s="12" t="s">
        <v>79</v>
      </c>
      <c r="E388" s="12" t="s">
        <v>667</v>
      </c>
      <c r="F388" s="3" t="s">
        <v>677</v>
      </c>
      <c r="G388" s="13">
        <v>10000</v>
      </c>
      <c r="H388" s="14">
        <v>0</v>
      </c>
      <c r="I388" s="13">
        <v>10000</v>
      </c>
      <c r="J388" s="13">
        <v>304</v>
      </c>
      <c r="K388" s="13">
        <v>287</v>
      </c>
      <c r="L388" s="13">
        <v>0</v>
      </c>
      <c r="M388" s="13">
        <v>3179.9</v>
      </c>
      <c r="N388" s="13">
        <f>SUM(J388:M388)</f>
        <v>3770.9</v>
      </c>
      <c r="O388" s="13">
        <f t="shared" si="12"/>
        <v>6229.1</v>
      </c>
    </row>
    <row r="389" spans="1:15" ht="45" customHeight="1" x14ac:dyDescent="0.25">
      <c r="A389" s="11">
        <v>366</v>
      </c>
      <c r="B389" s="26" t="s">
        <v>501</v>
      </c>
      <c r="C389" s="12" t="s">
        <v>38</v>
      </c>
      <c r="D389" s="12" t="s">
        <v>79</v>
      </c>
      <c r="E389" s="12" t="s">
        <v>667</v>
      </c>
      <c r="F389" s="3" t="s">
        <v>677</v>
      </c>
      <c r="G389" s="13">
        <v>10000</v>
      </c>
      <c r="H389" s="14">
        <v>0</v>
      </c>
      <c r="I389" s="13">
        <v>10000</v>
      </c>
      <c r="J389" s="13">
        <v>304</v>
      </c>
      <c r="K389" s="13">
        <v>287</v>
      </c>
      <c r="L389" s="13">
        <v>0</v>
      </c>
      <c r="M389" s="13">
        <v>25</v>
      </c>
      <c r="N389" s="13">
        <v>616</v>
      </c>
      <c r="O389" s="13">
        <f t="shared" si="12"/>
        <v>9384</v>
      </c>
    </row>
    <row r="390" spans="1:15" ht="45" customHeight="1" x14ac:dyDescent="0.25">
      <c r="A390" s="11">
        <v>367</v>
      </c>
      <c r="B390" s="26" t="s">
        <v>554</v>
      </c>
      <c r="C390" s="12" t="s">
        <v>62</v>
      </c>
      <c r="D390" s="12" t="s">
        <v>79</v>
      </c>
      <c r="E390" s="12" t="s">
        <v>669</v>
      </c>
      <c r="F390" s="3" t="s">
        <v>677</v>
      </c>
      <c r="G390" s="13">
        <v>31830.5</v>
      </c>
      <c r="H390" s="14">
        <v>0</v>
      </c>
      <c r="I390" s="13">
        <f>G390+H390</f>
        <v>31830.5</v>
      </c>
      <c r="J390" s="13">
        <v>967.65</v>
      </c>
      <c r="K390" s="13">
        <v>913.54</v>
      </c>
      <c r="L390" s="13">
        <v>0</v>
      </c>
      <c r="M390" s="13">
        <v>25</v>
      </c>
      <c r="N390" s="13">
        <v>1906.19</v>
      </c>
      <c r="O390" s="13">
        <f t="shared" si="12"/>
        <v>29924.31</v>
      </c>
    </row>
    <row r="391" spans="1:15" ht="45" customHeight="1" x14ac:dyDescent="0.25">
      <c r="A391" s="11">
        <v>368</v>
      </c>
      <c r="B391" s="26" t="s">
        <v>366</v>
      </c>
      <c r="C391" s="12" t="s">
        <v>71</v>
      </c>
      <c r="D391" s="12" t="s">
        <v>90</v>
      </c>
      <c r="E391" s="12" t="s">
        <v>669</v>
      </c>
      <c r="F391" s="3" t="s">
        <v>677</v>
      </c>
      <c r="G391" s="13">
        <v>69662.63</v>
      </c>
      <c r="H391" s="14">
        <v>0</v>
      </c>
      <c r="I391" s="13">
        <v>69662.63</v>
      </c>
      <c r="J391" s="13">
        <v>2117.7399999999998</v>
      </c>
      <c r="K391" s="13">
        <v>1999.32</v>
      </c>
      <c r="L391" s="13">
        <v>5304.99</v>
      </c>
      <c r="M391" s="13">
        <v>849.56</v>
      </c>
      <c r="N391" s="13">
        <f>SUM(J391:M391)</f>
        <v>10271.609999999999</v>
      </c>
      <c r="O391" s="13">
        <f t="shared" si="12"/>
        <v>59391.020000000004</v>
      </c>
    </row>
    <row r="392" spans="1:15" ht="45" customHeight="1" x14ac:dyDescent="0.25">
      <c r="A392" s="11">
        <v>369</v>
      </c>
      <c r="B392" s="26" t="s">
        <v>870</v>
      </c>
      <c r="C392" s="12" t="s">
        <v>93</v>
      </c>
      <c r="D392" s="12" t="s">
        <v>880</v>
      </c>
      <c r="E392" s="12" t="s">
        <v>667</v>
      </c>
      <c r="F392" s="3" t="s">
        <v>677</v>
      </c>
      <c r="G392" s="13">
        <v>15000</v>
      </c>
      <c r="H392" s="14">
        <v>0</v>
      </c>
      <c r="I392" s="13">
        <f>G392+H392</f>
        <v>15000</v>
      </c>
      <c r="J392" s="13">
        <v>456</v>
      </c>
      <c r="K392" s="13">
        <v>430.5</v>
      </c>
      <c r="L392" s="13">
        <v>0</v>
      </c>
      <c r="M392" s="13">
        <v>25</v>
      </c>
      <c r="N392" s="13">
        <f>SUM(J392:M392)</f>
        <v>911.5</v>
      </c>
      <c r="O392" s="13">
        <f t="shared" si="12"/>
        <v>14088.5</v>
      </c>
    </row>
    <row r="393" spans="1:15" ht="45" customHeight="1" x14ac:dyDescent="0.25">
      <c r="A393" s="11">
        <v>370</v>
      </c>
      <c r="B393" s="26" t="s">
        <v>716</v>
      </c>
      <c r="C393" s="12" t="s">
        <v>98</v>
      </c>
      <c r="D393" s="12" t="s">
        <v>730</v>
      </c>
      <c r="E393" s="12" t="s">
        <v>667</v>
      </c>
      <c r="F393" s="3" t="s">
        <v>677</v>
      </c>
      <c r="G393" s="13">
        <v>10000</v>
      </c>
      <c r="H393" s="14">
        <v>0</v>
      </c>
      <c r="I393" s="13">
        <f>G393+H393</f>
        <v>10000</v>
      </c>
      <c r="J393" s="13">
        <v>304</v>
      </c>
      <c r="K393" s="13">
        <v>287</v>
      </c>
      <c r="L393" s="13">
        <v>0</v>
      </c>
      <c r="M393" s="13">
        <v>25</v>
      </c>
      <c r="N393" s="13">
        <f>J393+K393+L393+M393</f>
        <v>616</v>
      </c>
      <c r="O393" s="13">
        <f t="shared" si="12"/>
        <v>9384</v>
      </c>
    </row>
    <row r="394" spans="1:15" ht="45" customHeight="1" x14ac:dyDescent="0.25">
      <c r="A394" s="11">
        <v>371</v>
      </c>
      <c r="B394" s="26" t="s">
        <v>360</v>
      </c>
      <c r="C394" s="12" t="s">
        <v>361</v>
      </c>
      <c r="D394" s="12" t="s">
        <v>636</v>
      </c>
      <c r="E394" s="12" t="s">
        <v>665</v>
      </c>
      <c r="F394" s="3" t="s">
        <v>677</v>
      </c>
      <c r="G394" s="13">
        <v>275000</v>
      </c>
      <c r="H394" s="14">
        <v>0</v>
      </c>
      <c r="I394" s="13">
        <v>275000</v>
      </c>
      <c r="J394" s="13">
        <v>5685.41</v>
      </c>
      <c r="K394" s="13">
        <v>7892.5</v>
      </c>
      <c r="L394" s="13">
        <v>53938.39</v>
      </c>
      <c r="M394" s="13">
        <v>4228</v>
      </c>
      <c r="N394" s="13">
        <f>SUM(J394:M394)</f>
        <v>71744.3</v>
      </c>
      <c r="O394" s="13">
        <f t="shared" si="12"/>
        <v>203255.7</v>
      </c>
    </row>
    <row r="395" spans="1:15" ht="45" customHeight="1" x14ac:dyDescent="0.25">
      <c r="A395" s="11">
        <v>372</v>
      </c>
      <c r="B395" s="47" t="s">
        <v>1046</v>
      </c>
      <c r="C395" s="26" t="s">
        <v>1042</v>
      </c>
      <c r="D395" s="26" t="s">
        <v>664</v>
      </c>
      <c r="E395" s="12" t="s">
        <v>669</v>
      </c>
      <c r="F395" s="3" t="s">
        <v>677</v>
      </c>
      <c r="G395" s="13">
        <v>40000</v>
      </c>
      <c r="H395" s="14">
        <v>0</v>
      </c>
      <c r="I395" s="13">
        <f>SUM(G395:H395)</f>
        <v>40000</v>
      </c>
      <c r="J395" s="13">
        <v>1216</v>
      </c>
      <c r="K395" s="13">
        <v>1148</v>
      </c>
      <c r="L395" s="13">
        <v>442.65</v>
      </c>
      <c r="M395" s="13">
        <v>25</v>
      </c>
      <c r="N395" s="13">
        <f>SUM(J395:M395)</f>
        <v>2831.65</v>
      </c>
      <c r="O395" s="13">
        <f t="shared" si="12"/>
        <v>37168.35</v>
      </c>
    </row>
    <row r="396" spans="1:15" ht="45" customHeight="1" x14ac:dyDescent="0.25">
      <c r="A396" s="11">
        <v>373</v>
      </c>
      <c r="B396" s="26" t="s">
        <v>692</v>
      </c>
      <c r="C396" s="12" t="s">
        <v>701</v>
      </c>
      <c r="D396" s="12" t="s">
        <v>702</v>
      </c>
      <c r="E396" s="12" t="s">
        <v>669</v>
      </c>
      <c r="F396" s="3" t="s">
        <v>677</v>
      </c>
      <c r="G396" s="13">
        <v>20000</v>
      </c>
      <c r="H396" s="14">
        <v>0</v>
      </c>
      <c r="I396" s="13">
        <f>G396+H396</f>
        <v>20000</v>
      </c>
      <c r="J396" s="13">
        <v>608</v>
      </c>
      <c r="K396" s="13">
        <v>574</v>
      </c>
      <c r="L396" s="13">
        <v>0</v>
      </c>
      <c r="M396" s="13">
        <v>25</v>
      </c>
      <c r="N396" s="13">
        <f>SUM(J396:M396)</f>
        <v>1207</v>
      </c>
      <c r="O396" s="13">
        <f t="shared" si="12"/>
        <v>18793</v>
      </c>
    </row>
    <row r="397" spans="1:15" ht="45" customHeight="1" x14ac:dyDescent="0.25">
      <c r="A397" s="11">
        <v>374</v>
      </c>
      <c r="B397" s="26" t="s">
        <v>112</v>
      </c>
      <c r="C397" s="12" t="s">
        <v>23</v>
      </c>
      <c r="D397" s="12" t="s">
        <v>64</v>
      </c>
      <c r="E397" s="12" t="s">
        <v>667</v>
      </c>
      <c r="F397" s="3" t="s">
        <v>677</v>
      </c>
      <c r="G397" s="13">
        <v>25000</v>
      </c>
      <c r="H397" s="14">
        <v>0</v>
      </c>
      <c r="I397" s="13">
        <f>G397+H397</f>
        <v>25000</v>
      </c>
      <c r="J397" s="13">
        <v>760</v>
      </c>
      <c r="K397" s="13">
        <v>717.5</v>
      </c>
      <c r="L397" s="13">
        <v>0</v>
      </c>
      <c r="M397" s="13">
        <v>25</v>
      </c>
      <c r="N397" s="13">
        <f>SUM(J397:M397)</f>
        <v>1502.5</v>
      </c>
      <c r="O397" s="13">
        <f t="shared" si="12"/>
        <v>23497.5</v>
      </c>
    </row>
    <row r="398" spans="1:15" ht="45" customHeight="1" x14ac:dyDescent="0.25">
      <c r="A398" s="11">
        <v>375</v>
      </c>
      <c r="B398" s="26" t="s">
        <v>733</v>
      </c>
      <c r="C398" s="12" t="s">
        <v>264</v>
      </c>
      <c r="D398" s="12" t="s">
        <v>64</v>
      </c>
      <c r="E398" s="12" t="s">
        <v>669</v>
      </c>
      <c r="F398" s="3" t="s">
        <v>677</v>
      </c>
      <c r="G398" s="13">
        <v>10000</v>
      </c>
      <c r="H398" s="14">
        <v>0</v>
      </c>
      <c r="I398" s="13">
        <v>10000</v>
      </c>
      <c r="J398" s="13">
        <v>304</v>
      </c>
      <c r="K398" s="13">
        <v>287</v>
      </c>
      <c r="L398" s="13">
        <v>0</v>
      </c>
      <c r="M398" s="13">
        <v>25</v>
      </c>
      <c r="N398" s="13">
        <v>616</v>
      </c>
      <c r="O398" s="13">
        <f t="shared" si="12"/>
        <v>9384</v>
      </c>
    </row>
    <row r="399" spans="1:15" ht="45" customHeight="1" x14ac:dyDescent="0.25">
      <c r="A399" s="11">
        <v>376</v>
      </c>
      <c r="B399" s="26" t="s">
        <v>756</v>
      </c>
      <c r="C399" s="12" t="s">
        <v>773</v>
      </c>
      <c r="D399" s="12" t="s">
        <v>24</v>
      </c>
      <c r="E399" s="12" t="s">
        <v>669</v>
      </c>
      <c r="F399" s="3" t="s">
        <v>677</v>
      </c>
      <c r="G399" s="13">
        <v>40000</v>
      </c>
      <c r="H399" s="14">
        <v>0</v>
      </c>
      <c r="I399" s="13">
        <f t="shared" ref="I399:I406" si="13">G399+H399</f>
        <v>40000</v>
      </c>
      <c r="J399" s="13">
        <v>1216</v>
      </c>
      <c r="K399" s="13">
        <v>1148</v>
      </c>
      <c r="L399" s="13">
        <v>442.65</v>
      </c>
      <c r="M399" s="13">
        <v>1332.66</v>
      </c>
      <c r="N399" s="13">
        <f t="shared" ref="N399:N406" si="14">SUM(J399:M399)</f>
        <v>4139.3100000000004</v>
      </c>
      <c r="O399" s="13">
        <f t="shared" si="12"/>
        <v>35860.69</v>
      </c>
    </row>
    <row r="400" spans="1:15" ht="45" customHeight="1" x14ac:dyDescent="0.25">
      <c r="A400" s="11">
        <v>377</v>
      </c>
      <c r="B400" s="26" t="s">
        <v>871</v>
      </c>
      <c r="C400" s="12" t="s">
        <v>883</v>
      </c>
      <c r="D400" s="12" t="s">
        <v>874</v>
      </c>
      <c r="E400" s="12" t="s">
        <v>669</v>
      </c>
      <c r="F400" s="3" t="s">
        <v>677</v>
      </c>
      <c r="G400" s="13">
        <v>27000</v>
      </c>
      <c r="H400" s="14">
        <v>0</v>
      </c>
      <c r="I400" s="13">
        <f t="shared" si="13"/>
        <v>27000</v>
      </c>
      <c r="J400" s="13">
        <v>820.8</v>
      </c>
      <c r="K400" s="13">
        <v>774.9</v>
      </c>
      <c r="L400" s="13">
        <v>0</v>
      </c>
      <c r="M400" s="13">
        <v>25</v>
      </c>
      <c r="N400" s="13">
        <f t="shared" si="14"/>
        <v>1620.6999999999998</v>
      </c>
      <c r="O400" s="13">
        <f t="shared" si="12"/>
        <v>25379.3</v>
      </c>
    </row>
    <row r="401" spans="1:15" ht="45" customHeight="1" x14ac:dyDescent="0.25">
      <c r="A401" s="11">
        <v>378</v>
      </c>
      <c r="B401" s="47" t="s">
        <v>1079</v>
      </c>
      <c r="C401" s="26" t="s">
        <v>1064</v>
      </c>
      <c r="D401" s="26" t="s">
        <v>1060</v>
      </c>
      <c r="E401" s="12" t="s">
        <v>667</v>
      </c>
      <c r="F401" s="3" t="s">
        <v>677</v>
      </c>
      <c r="G401" s="13">
        <v>15000</v>
      </c>
      <c r="H401" s="14">
        <v>0</v>
      </c>
      <c r="I401" s="13">
        <f t="shared" si="13"/>
        <v>15000</v>
      </c>
      <c r="J401" s="13">
        <v>456</v>
      </c>
      <c r="K401" s="13">
        <v>430.5</v>
      </c>
      <c r="L401" s="13">
        <v>0</v>
      </c>
      <c r="M401" s="13">
        <v>25</v>
      </c>
      <c r="N401" s="13">
        <f t="shared" si="14"/>
        <v>911.5</v>
      </c>
      <c r="O401" s="13">
        <f t="shared" si="12"/>
        <v>14088.5</v>
      </c>
    </row>
    <row r="402" spans="1:15" ht="45" customHeight="1" x14ac:dyDescent="0.25">
      <c r="A402" s="11">
        <v>379</v>
      </c>
      <c r="B402" s="26" t="s">
        <v>451</v>
      </c>
      <c r="C402" s="12" t="s">
        <v>230</v>
      </c>
      <c r="D402" s="12" t="s">
        <v>661</v>
      </c>
      <c r="E402" s="12" t="s">
        <v>668</v>
      </c>
      <c r="F402" s="3" t="s">
        <v>677</v>
      </c>
      <c r="G402" s="13">
        <v>110000</v>
      </c>
      <c r="H402" s="14">
        <v>0</v>
      </c>
      <c r="I402" s="13">
        <f t="shared" si="13"/>
        <v>110000</v>
      </c>
      <c r="J402" s="13">
        <v>3344</v>
      </c>
      <c r="K402" s="13">
        <v>3157</v>
      </c>
      <c r="L402" s="13">
        <v>14063.26</v>
      </c>
      <c r="M402" s="13">
        <v>1602.45</v>
      </c>
      <c r="N402" s="13">
        <f t="shared" si="14"/>
        <v>22166.710000000003</v>
      </c>
      <c r="O402" s="13">
        <f t="shared" si="12"/>
        <v>87833.29</v>
      </c>
    </row>
    <row r="403" spans="1:15" ht="45" customHeight="1" x14ac:dyDescent="0.25">
      <c r="A403" s="11">
        <v>380</v>
      </c>
      <c r="B403" s="26" t="s">
        <v>777</v>
      </c>
      <c r="C403" s="12" t="s">
        <v>774</v>
      </c>
      <c r="D403" s="12" t="s">
        <v>21</v>
      </c>
      <c r="E403" s="12" t="s">
        <v>667</v>
      </c>
      <c r="F403" s="3" t="s">
        <v>677</v>
      </c>
      <c r="G403" s="13">
        <v>15000</v>
      </c>
      <c r="H403" s="14">
        <v>0</v>
      </c>
      <c r="I403" s="13">
        <f t="shared" si="13"/>
        <v>15000</v>
      </c>
      <c r="J403" s="13">
        <v>456</v>
      </c>
      <c r="K403" s="13">
        <v>430.5</v>
      </c>
      <c r="L403" s="13">
        <v>0</v>
      </c>
      <c r="M403" s="13">
        <v>25</v>
      </c>
      <c r="N403" s="13">
        <f t="shared" si="14"/>
        <v>911.5</v>
      </c>
      <c r="O403" s="13">
        <f t="shared" si="12"/>
        <v>14088.5</v>
      </c>
    </row>
    <row r="404" spans="1:15" ht="45" customHeight="1" x14ac:dyDescent="0.25">
      <c r="A404" s="11">
        <v>381</v>
      </c>
      <c r="B404" s="26" t="s">
        <v>745</v>
      </c>
      <c r="C404" s="12" t="s">
        <v>726</v>
      </c>
      <c r="D404" s="12" t="s">
        <v>166</v>
      </c>
      <c r="E404" s="12" t="s">
        <v>669</v>
      </c>
      <c r="F404" s="3" t="s">
        <v>677</v>
      </c>
      <c r="G404" s="13">
        <v>40000</v>
      </c>
      <c r="H404" s="14">
        <v>0</v>
      </c>
      <c r="I404" s="13">
        <f t="shared" si="13"/>
        <v>40000</v>
      </c>
      <c r="J404" s="13">
        <v>1216</v>
      </c>
      <c r="K404" s="13">
        <v>1148</v>
      </c>
      <c r="L404" s="13">
        <v>442.65</v>
      </c>
      <c r="M404" s="13">
        <v>25</v>
      </c>
      <c r="N404" s="13">
        <f t="shared" si="14"/>
        <v>2831.65</v>
      </c>
      <c r="O404" s="13">
        <f t="shared" si="12"/>
        <v>37168.35</v>
      </c>
    </row>
    <row r="405" spans="1:15" ht="45" customHeight="1" x14ac:dyDescent="0.25">
      <c r="A405" s="11">
        <v>382</v>
      </c>
      <c r="B405" s="26" t="s">
        <v>987</v>
      </c>
      <c r="C405" s="12" t="s">
        <v>38</v>
      </c>
      <c r="D405" s="12" t="s">
        <v>985</v>
      </c>
      <c r="E405" s="12" t="s">
        <v>667</v>
      </c>
      <c r="F405" s="3" t="s">
        <v>677</v>
      </c>
      <c r="G405" s="13">
        <v>15000</v>
      </c>
      <c r="H405" s="14">
        <v>0</v>
      </c>
      <c r="I405" s="13">
        <f t="shared" si="13"/>
        <v>15000</v>
      </c>
      <c r="J405" s="13">
        <v>456</v>
      </c>
      <c r="K405" s="13">
        <v>430.5</v>
      </c>
      <c r="L405" s="13">
        <v>0</v>
      </c>
      <c r="M405" s="13">
        <v>25</v>
      </c>
      <c r="N405" s="13">
        <f t="shared" si="14"/>
        <v>911.5</v>
      </c>
      <c r="O405" s="13">
        <f t="shared" si="12"/>
        <v>14088.5</v>
      </c>
    </row>
    <row r="406" spans="1:15" ht="45" customHeight="1" x14ac:dyDescent="0.25">
      <c r="A406" s="11">
        <v>383</v>
      </c>
      <c r="B406" s="26" t="s">
        <v>693</v>
      </c>
      <c r="C406" s="12" t="s">
        <v>876</v>
      </c>
      <c r="D406" s="12" t="s">
        <v>64</v>
      </c>
      <c r="E406" s="12" t="s">
        <v>667</v>
      </c>
      <c r="F406" s="3" t="s">
        <v>677</v>
      </c>
      <c r="G406" s="13">
        <v>40000</v>
      </c>
      <c r="H406" s="14">
        <v>0</v>
      </c>
      <c r="I406" s="13">
        <f t="shared" si="13"/>
        <v>40000</v>
      </c>
      <c r="J406" s="13">
        <v>1216</v>
      </c>
      <c r="K406" s="13">
        <v>1148</v>
      </c>
      <c r="L406" s="13">
        <v>442.65</v>
      </c>
      <c r="M406" s="13">
        <v>25</v>
      </c>
      <c r="N406" s="13">
        <f t="shared" si="14"/>
        <v>2831.65</v>
      </c>
      <c r="O406" s="13">
        <f t="shared" si="12"/>
        <v>37168.35</v>
      </c>
    </row>
    <row r="407" spans="1:15" ht="45" customHeight="1" x14ac:dyDescent="0.25">
      <c r="A407" s="11">
        <v>384</v>
      </c>
      <c r="B407" s="26" t="s">
        <v>603</v>
      </c>
      <c r="C407" s="12" t="s">
        <v>38</v>
      </c>
      <c r="D407" s="12" t="s">
        <v>79</v>
      </c>
      <c r="E407" s="12" t="s">
        <v>667</v>
      </c>
      <c r="F407" s="3" t="s">
        <v>678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12"/>
        <v>9384</v>
      </c>
    </row>
    <row r="408" spans="1:15" ht="45" customHeight="1" x14ac:dyDescent="0.25">
      <c r="A408" s="11">
        <v>385</v>
      </c>
      <c r="B408" s="26" t="s">
        <v>504</v>
      </c>
      <c r="C408" s="12" t="s">
        <v>181</v>
      </c>
      <c r="D408" s="12" t="s">
        <v>79</v>
      </c>
      <c r="E408" s="12" t="s">
        <v>667</v>
      </c>
      <c r="F408" s="3" t="s">
        <v>678</v>
      </c>
      <c r="G408" s="13">
        <v>10000</v>
      </c>
      <c r="H408" s="14">
        <v>0</v>
      </c>
      <c r="I408" s="13">
        <v>10000</v>
      </c>
      <c r="J408" s="13">
        <v>304</v>
      </c>
      <c r="K408" s="13">
        <v>287</v>
      </c>
      <c r="L408" s="13">
        <v>0</v>
      </c>
      <c r="M408" s="13">
        <v>1602.45</v>
      </c>
      <c r="N408" s="13">
        <f>SUM(J408:M408)</f>
        <v>2193.4499999999998</v>
      </c>
      <c r="O408" s="13">
        <f t="shared" si="12"/>
        <v>7806.55</v>
      </c>
    </row>
    <row r="409" spans="1:15" ht="45" customHeight="1" x14ac:dyDescent="0.25">
      <c r="A409" s="11">
        <v>386</v>
      </c>
      <c r="B409" s="36" t="s">
        <v>935</v>
      </c>
      <c r="C409" s="37" t="s">
        <v>928</v>
      </c>
      <c r="D409" s="38" t="s">
        <v>946</v>
      </c>
      <c r="E409" s="12" t="s">
        <v>669</v>
      </c>
      <c r="F409" s="3" t="s">
        <v>678</v>
      </c>
      <c r="G409" s="13">
        <v>15000</v>
      </c>
      <c r="H409" s="14">
        <v>0</v>
      </c>
      <c r="I409" s="13">
        <f>G409+H409</f>
        <v>15000</v>
      </c>
      <c r="J409" s="13">
        <v>456</v>
      </c>
      <c r="K409" s="13">
        <v>430.5</v>
      </c>
      <c r="L409" s="13">
        <v>0</v>
      </c>
      <c r="M409" s="13">
        <v>25</v>
      </c>
      <c r="N409" s="13">
        <f>SUM(J409:M409)</f>
        <v>911.5</v>
      </c>
      <c r="O409" s="13">
        <f t="shared" si="12"/>
        <v>14088.5</v>
      </c>
    </row>
    <row r="410" spans="1:15" ht="45" customHeight="1" x14ac:dyDescent="0.25">
      <c r="A410" s="11">
        <v>387</v>
      </c>
      <c r="B410" s="26" t="s">
        <v>463</v>
      </c>
      <c r="C410" s="12" t="s">
        <v>62</v>
      </c>
      <c r="D410" s="12" t="s">
        <v>79</v>
      </c>
      <c r="E410" s="12" t="s">
        <v>668</v>
      </c>
      <c r="F410" s="3" t="s">
        <v>678</v>
      </c>
      <c r="G410" s="13">
        <v>31830.5</v>
      </c>
      <c r="H410" s="14">
        <v>0</v>
      </c>
      <c r="I410" s="13">
        <v>31830.5</v>
      </c>
      <c r="J410" s="13">
        <v>967.65</v>
      </c>
      <c r="K410" s="13">
        <v>913.54</v>
      </c>
      <c r="L410" s="13">
        <v>0</v>
      </c>
      <c r="M410" s="13">
        <v>25</v>
      </c>
      <c r="N410" s="13">
        <v>1906.19</v>
      </c>
      <c r="O410" s="13">
        <f t="shared" si="12"/>
        <v>29924.31</v>
      </c>
    </row>
    <row r="411" spans="1:15" ht="45" customHeight="1" x14ac:dyDescent="0.25">
      <c r="A411" s="11">
        <v>388</v>
      </c>
      <c r="B411" s="26" t="s">
        <v>1136</v>
      </c>
      <c r="C411" s="12" t="s">
        <v>1137</v>
      </c>
      <c r="D411" s="12" t="s">
        <v>1132</v>
      </c>
      <c r="E411" s="12" t="s">
        <v>669</v>
      </c>
      <c r="F411" s="3" t="s">
        <v>678</v>
      </c>
      <c r="G411" s="13">
        <v>27000</v>
      </c>
      <c r="H411" s="14">
        <v>0</v>
      </c>
      <c r="I411" s="13"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 t="shared" ref="N411:N418" si="15">SUM(J411:M411)</f>
        <v>1620.6999999999998</v>
      </c>
      <c r="O411" s="13">
        <f t="shared" si="12"/>
        <v>25379.3</v>
      </c>
    </row>
    <row r="412" spans="1:15" ht="45" customHeight="1" x14ac:dyDescent="0.25">
      <c r="A412" s="11">
        <v>389</v>
      </c>
      <c r="B412" s="26" t="s">
        <v>33</v>
      </c>
      <c r="C412" s="12" t="s">
        <v>8</v>
      </c>
      <c r="D412" s="12" t="s">
        <v>27</v>
      </c>
      <c r="E412" s="12" t="s">
        <v>667</v>
      </c>
      <c r="F412" s="3" t="s">
        <v>677</v>
      </c>
      <c r="G412" s="13">
        <v>25000</v>
      </c>
      <c r="H412" s="14">
        <v>0</v>
      </c>
      <c r="I412" s="13">
        <f>G412+H412</f>
        <v>25000</v>
      </c>
      <c r="J412" s="13">
        <v>760</v>
      </c>
      <c r="K412" s="13">
        <v>717.5</v>
      </c>
      <c r="L412" s="13">
        <v>0</v>
      </c>
      <c r="M412" s="13">
        <v>165</v>
      </c>
      <c r="N412" s="13">
        <f t="shared" si="15"/>
        <v>1642.5</v>
      </c>
      <c r="O412" s="13">
        <f t="shared" si="12"/>
        <v>23357.5</v>
      </c>
    </row>
    <row r="413" spans="1:15" ht="45" customHeight="1" x14ac:dyDescent="0.25">
      <c r="A413" s="11">
        <v>390</v>
      </c>
      <c r="B413" s="26" t="s">
        <v>16</v>
      </c>
      <c r="C413" s="12" t="s">
        <v>17</v>
      </c>
      <c r="D413" s="12" t="s">
        <v>636</v>
      </c>
      <c r="E413" s="12" t="s">
        <v>666</v>
      </c>
      <c r="F413" s="3" t="s">
        <v>677</v>
      </c>
      <c r="G413" s="13">
        <v>150000</v>
      </c>
      <c r="H413" s="14">
        <v>0</v>
      </c>
      <c r="I413" s="13">
        <f>G413+H413</f>
        <v>150000</v>
      </c>
      <c r="J413" s="13">
        <v>4560</v>
      </c>
      <c r="K413" s="13">
        <v>4305</v>
      </c>
      <c r="L413" s="13">
        <v>23866.62</v>
      </c>
      <c r="M413" s="13">
        <v>20025</v>
      </c>
      <c r="N413" s="13">
        <f t="shared" si="15"/>
        <v>52756.619999999995</v>
      </c>
      <c r="O413" s="13">
        <f t="shared" si="12"/>
        <v>97243.38</v>
      </c>
    </row>
    <row r="414" spans="1:15" ht="45" customHeight="1" x14ac:dyDescent="0.25">
      <c r="A414" s="11">
        <v>391</v>
      </c>
      <c r="B414" s="26" t="s">
        <v>116</v>
      </c>
      <c r="C414" s="12" t="s">
        <v>117</v>
      </c>
      <c r="D414" s="12" t="s">
        <v>64</v>
      </c>
      <c r="E414" s="12" t="s">
        <v>669</v>
      </c>
      <c r="F414" s="3" t="s">
        <v>677</v>
      </c>
      <c r="G414" s="13">
        <v>33000</v>
      </c>
      <c r="H414" s="14">
        <v>0</v>
      </c>
      <c r="I414" s="13">
        <f>G414+H414</f>
        <v>33000</v>
      </c>
      <c r="J414" s="13">
        <v>1003.2</v>
      </c>
      <c r="K414" s="13">
        <v>947.1</v>
      </c>
      <c r="L414" s="13">
        <v>0</v>
      </c>
      <c r="M414" s="13">
        <v>25</v>
      </c>
      <c r="N414" s="13">
        <f t="shared" si="15"/>
        <v>1975.3000000000002</v>
      </c>
      <c r="O414" s="13">
        <f t="shared" si="12"/>
        <v>31024.7</v>
      </c>
    </row>
    <row r="415" spans="1:15" ht="45" customHeight="1" x14ac:dyDescent="0.25">
      <c r="A415" s="11">
        <v>392</v>
      </c>
      <c r="B415" s="26" t="s">
        <v>559</v>
      </c>
      <c r="C415" s="12" t="s">
        <v>111</v>
      </c>
      <c r="D415" s="12" t="s">
        <v>79</v>
      </c>
      <c r="E415" s="12" t="s">
        <v>667</v>
      </c>
      <c r="F415" s="3" t="s">
        <v>677</v>
      </c>
      <c r="G415" s="13">
        <v>15000</v>
      </c>
      <c r="H415" s="14">
        <v>0</v>
      </c>
      <c r="I415" s="13">
        <f>G415+H415</f>
        <v>15000</v>
      </c>
      <c r="J415" s="13">
        <v>456</v>
      </c>
      <c r="K415" s="13">
        <v>430.5</v>
      </c>
      <c r="L415" s="13">
        <v>0</v>
      </c>
      <c r="M415" s="13">
        <v>3361.79</v>
      </c>
      <c r="N415" s="13">
        <f t="shared" si="15"/>
        <v>4248.29</v>
      </c>
      <c r="O415" s="13">
        <f t="shared" si="12"/>
        <v>10751.71</v>
      </c>
    </row>
    <row r="416" spans="1:15" ht="45" customHeight="1" x14ac:dyDescent="0.25">
      <c r="A416" s="11">
        <v>393</v>
      </c>
      <c r="B416" s="47" t="s">
        <v>1043</v>
      </c>
      <c r="C416" s="26" t="s">
        <v>93</v>
      </c>
      <c r="D416" s="26" t="s">
        <v>1044</v>
      </c>
      <c r="E416" s="12" t="s">
        <v>667</v>
      </c>
      <c r="F416" s="3" t="s">
        <v>677</v>
      </c>
      <c r="G416" s="13">
        <v>15000</v>
      </c>
      <c r="H416" s="14">
        <v>0</v>
      </c>
      <c r="I416" s="13">
        <f>SUM(G416:H416)</f>
        <v>15000</v>
      </c>
      <c r="J416" s="13">
        <v>456</v>
      </c>
      <c r="K416" s="13">
        <v>430.5</v>
      </c>
      <c r="L416" s="13">
        <v>0</v>
      </c>
      <c r="M416" s="13">
        <v>25</v>
      </c>
      <c r="N416" s="13">
        <f t="shared" si="15"/>
        <v>911.5</v>
      </c>
      <c r="O416" s="13">
        <f t="shared" si="12"/>
        <v>14088.5</v>
      </c>
    </row>
    <row r="417" spans="1:15" ht="45" customHeight="1" x14ac:dyDescent="0.25">
      <c r="A417" s="11">
        <v>394</v>
      </c>
      <c r="B417" s="26" t="s">
        <v>757</v>
      </c>
      <c r="C417" s="12" t="s">
        <v>8</v>
      </c>
      <c r="D417" s="12" t="s">
        <v>21</v>
      </c>
      <c r="E417" s="12" t="s">
        <v>667</v>
      </c>
      <c r="F417" s="3" t="s">
        <v>677</v>
      </c>
      <c r="G417" s="13">
        <v>25000</v>
      </c>
      <c r="H417" s="14">
        <v>0</v>
      </c>
      <c r="I417" s="13">
        <f>G417+H417</f>
        <v>25000</v>
      </c>
      <c r="J417" s="13">
        <v>760</v>
      </c>
      <c r="K417" s="13">
        <v>717.5</v>
      </c>
      <c r="L417" s="13">
        <v>0</v>
      </c>
      <c r="M417" s="13">
        <v>25</v>
      </c>
      <c r="N417" s="13">
        <f t="shared" si="15"/>
        <v>1502.5</v>
      </c>
      <c r="O417" s="13">
        <f t="shared" si="12"/>
        <v>23497.5</v>
      </c>
    </row>
    <row r="418" spans="1:15" ht="45" customHeight="1" x14ac:dyDescent="0.25">
      <c r="A418" s="11">
        <v>395</v>
      </c>
      <c r="B418" s="26" t="s">
        <v>36</v>
      </c>
      <c r="C418" s="12" t="s">
        <v>37</v>
      </c>
      <c r="D418" s="12" t="s">
        <v>636</v>
      </c>
      <c r="E418" s="12" t="s">
        <v>666</v>
      </c>
      <c r="F418" s="3" t="s">
        <v>677</v>
      </c>
      <c r="G418" s="13">
        <v>130000</v>
      </c>
      <c r="H418" s="14">
        <v>0</v>
      </c>
      <c r="I418" s="13">
        <v>130000</v>
      </c>
      <c r="J418" s="13">
        <v>3952</v>
      </c>
      <c r="K418" s="13">
        <v>3731</v>
      </c>
      <c r="L418" s="13">
        <v>19162.12</v>
      </c>
      <c r="M418" s="13">
        <v>4228</v>
      </c>
      <c r="N418" s="13">
        <f t="shared" si="15"/>
        <v>31073.119999999999</v>
      </c>
      <c r="O418" s="13">
        <f t="shared" si="12"/>
        <v>98926.88</v>
      </c>
    </row>
    <row r="419" spans="1:15" ht="45" customHeight="1" x14ac:dyDescent="0.25">
      <c r="A419" s="11">
        <v>396</v>
      </c>
      <c r="B419" s="26" t="s">
        <v>740</v>
      </c>
      <c r="C419" s="12" t="s">
        <v>741</v>
      </c>
      <c r="D419" s="12" t="s">
        <v>64</v>
      </c>
      <c r="E419" s="12" t="s">
        <v>669</v>
      </c>
      <c r="F419" s="3" t="s">
        <v>677</v>
      </c>
      <c r="G419" s="13">
        <v>33000</v>
      </c>
      <c r="H419" s="14">
        <v>0</v>
      </c>
      <c r="I419" s="13">
        <f>G419+H419</f>
        <v>33000</v>
      </c>
      <c r="J419" s="13">
        <v>1003.2</v>
      </c>
      <c r="K419" s="13">
        <v>947.1</v>
      </c>
      <c r="L419" s="13">
        <v>0</v>
      </c>
      <c r="M419" s="13">
        <v>25</v>
      </c>
      <c r="N419" s="13">
        <f>J419+K419+L419+M419</f>
        <v>1975.3000000000002</v>
      </c>
      <c r="O419" s="13">
        <f t="shared" si="12"/>
        <v>31024.7</v>
      </c>
    </row>
    <row r="420" spans="1:15" ht="45" customHeight="1" x14ac:dyDescent="0.25">
      <c r="A420" s="11">
        <v>397</v>
      </c>
      <c r="B420" s="26" t="s">
        <v>347</v>
      </c>
      <c r="C420" s="12" t="s">
        <v>1034</v>
      </c>
      <c r="D420" s="12" t="s">
        <v>64</v>
      </c>
      <c r="E420" s="12" t="s">
        <v>669</v>
      </c>
      <c r="F420" s="3" t="s">
        <v>677</v>
      </c>
      <c r="G420" s="13">
        <v>41226.9</v>
      </c>
      <c r="H420" s="14">
        <v>0</v>
      </c>
      <c r="I420" s="13">
        <v>41226.9</v>
      </c>
      <c r="J420" s="13">
        <v>1253.3</v>
      </c>
      <c r="K420" s="13">
        <v>1183.21</v>
      </c>
      <c r="L420" s="13">
        <v>615.80999999999995</v>
      </c>
      <c r="M420" s="13">
        <v>16463.009999999998</v>
      </c>
      <c r="N420" s="13">
        <f>SUM(J420:M420)</f>
        <v>19515.329999999998</v>
      </c>
      <c r="O420" s="13">
        <f t="shared" si="12"/>
        <v>21711.570000000003</v>
      </c>
    </row>
    <row r="421" spans="1:15" ht="45" customHeight="1" x14ac:dyDescent="0.25">
      <c r="A421" s="11">
        <v>398</v>
      </c>
      <c r="B421" s="26" t="s">
        <v>799</v>
      </c>
      <c r="C421" s="12" t="s">
        <v>832</v>
      </c>
      <c r="D421" s="12" t="s">
        <v>809</v>
      </c>
      <c r="E421" s="12" t="s">
        <v>667</v>
      </c>
      <c r="F421" s="3" t="s">
        <v>677</v>
      </c>
      <c r="G421" s="13">
        <v>35000</v>
      </c>
      <c r="H421" s="14">
        <v>0</v>
      </c>
      <c r="I421" s="13">
        <f>SUM(G421:H421)</f>
        <v>35000</v>
      </c>
      <c r="J421" s="13">
        <v>1064</v>
      </c>
      <c r="K421" s="13">
        <v>1004.5</v>
      </c>
      <c r="L421" s="13">
        <v>0</v>
      </c>
      <c r="M421" s="13">
        <v>25</v>
      </c>
      <c r="N421" s="13">
        <f>SUM(J421:M421)</f>
        <v>2093.5</v>
      </c>
      <c r="O421" s="13">
        <f t="shared" si="12"/>
        <v>32906.5</v>
      </c>
    </row>
    <row r="422" spans="1:15" ht="45" customHeight="1" x14ac:dyDescent="0.25">
      <c r="A422" s="11">
        <v>399</v>
      </c>
      <c r="B422" s="26" t="s">
        <v>1138</v>
      </c>
      <c r="C422" s="73" t="s">
        <v>93</v>
      </c>
      <c r="D422" s="73" t="s">
        <v>1139</v>
      </c>
      <c r="E422" s="12" t="s">
        <v>667</v>
      </c>
      <c r="F422" s="3" t="s">
        <v>677</v>
      </c>
      <c r="G422" s="13">
        <v>15000</v>
      </c>
      <c r="H422" s="14">
        <v>0</v>
      </c>
      <c r="I422" s="13">
        <f>G422+H422</f>
        <v>15000</v>
      </c>
      <c r="J422" s="13">
        <v>456</v>
      </c>
      <c r="K422" s="13">
        <v>430.5</v>
      </c>
      <c r="L422" s="13">
        <v>0</v>
      </c>
      <c r="M422" s="13">
        <v>25</v>
      </c>
      <c r="N422" s="13">
        <f>SUM(J422:M422)</f>
        <v>911.5</v>
      </c>
      <c r="O422" s="13">
        <f t="shared" si="12"/>
        <v>14088.5</v>
      </c>
    </row>
    <row r="423" spans="1:15" ht="45" customHeight="1" x14ac:dyDescent="0.25">
      <c r="A423" s="11">
        <v>400</v>
      </c>
      <c r="B423" s="26" t="s">
        <v>127</v>
      </c>
      <c r="C423" s="12" t="s">
        <v>23</v>
      </c>
      <c r="D423" s="12" t="s">
        <v>64</v>
      </c>
      <c r="E423" s="12" t="s">
        <v>667</v>
      </c>
      <c r="F423" s="3" t="s">
        <v>677</v>
      </c>
      <c r="G423" s="13">
        <v>25000</v>
      </c>
      <c r="H423" s="14">
        <v>0</v>
      </c>
      <c r="I423" s="13">
        <f>G423+H423</f>
        <v>25000</v>
      </c>
      <c r="J423" s="13">
        <v>760</v>
      </c>
      <c r="K423" s="13">
        <v>717.5</v>
      </c>
      <c r="L423" s="13">
        <v>0</v>
      </c>
      <c r="M423" s="13">
        <v>25</v>
      </c>
      <c r="N423" s="13">
        <f>SUM(J423:M423)</f>
        <v>1502.5</v>
      </c>
      <c r="O423" s="13">
        <f t="shared" si="12"/>
        <v>23497.5</v>
      </c>
    </row>
    <row r="424" spans="1:15" ht="45" customHeight="1" x14ac:dyDescent="0.25">
      <c r="A424" s="11">
        <v>401</v>
      </c>
      <c r="B424" s="66" t="s">
        <v>1003</v>
      </c>
      <c r="C424" s="67" t="s">
        <v>137</v>
      </c>
      <c r="D424" s="74" t="s">
        <v>1004</v>
      </c>
      <c r="E424" s="12" t="s">
        <v>669</v>
      </c>
      <c r="F424" s="3" t="s">
        <v>677</v>
      </c>
      <c r="G424" s="13">
        <v>40000</v>
      </c>
      <c r="H424" s="14">
        <v>0</v>
      </c>
      <c r="I424" s="13">
        <f>G424+H424</f>
        <v>40000</v>
      </c>
      <c r="J424" s="13">
        <v>1216</v>
      </c>
      <c r="K424" s="13">
        <v>1148</v>
      </c>
      <c r="L424" s="13">
        <v>442.65</v>
      </c>
      <c r="M424" s="13">
        <v>25</v>
      </c>
      <c r="N424" s="13">
        <f>SUM(J424:M424)</f>
        <v>2831.65</v>
      </c>
      <c r="O424" s="13">
        <f t="shared" si="12"/>
        <v>37168.35</v>
      </c>
    </row>
    <row r="425" spans="1:15" ht="45" customHeight="1" x14ac:dyDescent="0.25">
      <c r="A425" s="11">
        <v>402</v>
      </c>
      <c r="B425" s="26" t="s">
        <v>70</v>
      </c>
      <c r="C425" s="12" t="s">
        <v>71</v>
      </c>
      <c r="D425" s="12" t="s">
        <v>64</v>
      </c>
      <c r="E425" s="12" t="s">
        <v>669</v>
      </c>
      <c r="F425" s="3" t="s">
        <v>677</v>
      </c>
      <c r="G425" s="13">
        <v>65018.2</v>
      </c>
      <c r="H425" s="14">
        <v>0</v>
      </c>
      <c r="I425" s="13">
        <v>65018.2</v>
      </c>
      <c r="J425" s="13">
        <v>1976.55</v>
      </c>
      <c r="K425" s="13">
        <v>1866.02</v>
      </c>
      <c r="L425" s="13">
        <v>4431</v>
      </c>
      <c r="M425" s="13">
        <v>25</v>
      </c>
      <c r="N425" s="13">
        <v>8298.57</v>
      </c>
      <c r="O425" s="13">
        <f t="shared" ref="O425:O488" si="16">I425-N425</f>
        <v>56719.63</v>
      </c>
    </row>
    <row r="426" spans="1:15" ht="45" customHeight="1" x14ac:dyDescent="0.25">
      <c r="A426" s="11">
        <v>403</v>
      </c>
      <c r="B426" s="26" t="s">
        <v>123</v>
      </c>
      <c r="C426" s="12" t="s">
        <v>98</v>
      </c>
      <c r="D426" s="12" t="s">
        <v>64</v>
      </c>
      <c r="E426" s="12" t="s">
        <v>667</v>
      </c>
      <c r="F426" s="3" t="s">
        <v>677</v>
      </c>
      <c r="G426" s="13">
        <v>10000</v>
      </c>
      <c r="H426" s="14">
        <v>0</v>
      </c>
      <c r="I426" s="13">
        <v>10000</v>
      </c>
      <c r="J426" s="13">
        <v>304</v>
      </c>
      <c r="K426" s="13">
        <v>287</v>
      </c>
      <c r="L426" s="13">
        <v>0</v>
      </c>
      <c r="M426" s="13">
        <v>25</v>
      </c>
      <c r="N426" s="13">
        <v>616</v>
      </c>
      <c r="O426" s="13">
        <f t="shared" si="16"/>
        <v>9384</v>
      </c>
    </row>
    <row r="427" spans="1:15" ht="45" customHeight="1" x14ac:dyDescent="0.25">
      <c r="A427" s="11">
        <v>404</v>
      </c>
      <c r="B427" s="26" t="s">
        <v>583</v>
      </c>
      <c r="C427" s="12" t="s">
        <v>74</v>
      </c>
      <c r="D427" s="12" t="s">
        <v>79</v>
      </c>
      <c r="E427" s="12" t="s">
        <v>669</v>
      </c>
      <c r="F427" s="3" t="s">
        <v>677</v>
      </c>
      <c r="G427" s="13">
        <v>41226.9</v>
      </c>
      <c r="H427" s="14">
        <v>0</v>
      </c>
      <c r="I427" s="13">
        <f>G427+H427</f>
        <v>41226.9</v>
      </c>
      <c r="J427" s="13">
        <v>1253.3</v>
      </c>
      <c r="K427" s="13">
        <v>1183.21</v>
      </c>
      <c r="L427" s="13">
        <v>615.80999999999995</v>
      </c>
      <c r="M427" s="13">
        <v>25</v>
      </c>
      <c r="N427" s="13">
        <v>3077.32</v>
      </c>
      <c r="O427" s="13">
        <f t="shared" si="16"/>
        <v>38149.58</v>
      </c>
    </row>
    <row r="428" spans="1:15" ht="45" customHeight="1" x14ac:dyDescent="0.25">
      <c r="A428" s="11">
        <v>405</v>
      </c>
      <c r="B428" s="26" t="s">
        <v>164</v>
      </c>
      <c r="C428" s="12" t="s">
        <v>165</v>
      </c>
      <c r="D428" s="12" t="s">
        <v>166</v>
      </c>
      <c r="E428" s="12" t="s">
        <v>669</v>
      </c>
      <c r="F428" s="3" t="s">
        <v>678</v>
      </c>
      <c r="G428" s="13">
        <v>31500</v>
      </c>
      <c r="H428" s="14">
        <v>0</v>
      </c>
      <c r="I428" s="13">
        <v>31500</v>
      </c>
      <c r="J428" s="13">
        <v>957.6</v>
      </c>
      <c r="K428" s="13">
        <v>904.05</v>
      </c>
      <c r="L428" s="13">
        <v>0</v>
      </c>
      <c r="M428" s="13">
        <v>749.56</v>
      </c>
      <c r="N428" s="13">
        <f>SUM(J428:M428)</f>
        <v>2611.21</v>
      </c>
      <c r="O428" s="13">
        <f t="shared" si="16"/>
        <v>28888.79</v>
      </c>
    </row>
    <row r="429" spans="1:15" ht="45" customHeight="1" x14ac:dyDescent="0.25">
      <c r="A429" s="11">
        <v>406</v>
      </c>
      <c r="B429" s="26" t="s">
        <v>287</v>
      </c>
      <c r="C429" s="12" t="s">
        <v>62</v>
      </c>
      <c r="D429" s="12" t="s">
        <v>79</v>
      </c>
      <c r="E429" s="12" t="s">
        <v>669</v>
      </c>
      <c r="F429" s="3" t="s">
        <v>678</v>
      </c>
      <c r="G429" s="13">
        <v>31830.5</v>
      </c>
      <c r="H429" s="14">
        <v>0</v>
      </c>
      <c r="I429" s="13">
        <v>31830.5</v>
      </c>
      <c r="J429" s="13">
        <v>967.65</v>
      </c>
      <c r="K429" s="13">
        <v>913.54</v>
      </c>
      <c r="L429" s="13">
        <v>0</v>
      </c>
      <c r="M429" s="13">
        <v>1602.45</v>
      </c>
      <c r="N429" s="13">
        <f>SUM(J429:M429)</f>
        <v>3483.6400000000003</v>
      </c>
      <c r="O429" s="13">
        <f t="shared" si="16"/>
        <v>28346.86</v>
      </c>
    </row>
    <row r="430" spans="1:15" ht="45" customHeight="1" x14ac:dyDescent="0.25">
      <c r="A430" s="11">
        <v>407</v>
      </c>
      <c r="B430" s="26" t="s">
        <v>561</v>
      </c>
      <c r="C430" s="12" t="s">
        <v>180</v>
      </c>
      <c r="D430" s="12" t="s">
        <v>79</v>
      </c>
      <c r="E430" s="12" t="s">
        <v>668</v>
      </c>
      <c r="F430" s="3" t="s">
        <v>678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1602.45</v>
      </c>
      <c r="N430" s="13">
        <f>SUM(J430:M430)</f>
        <v>2193.4499999999998</v>
      </c>
      <c r="O430" s="13">
        <f t="shared" si="16"/>
        <v>7806.55</v>
      </c>
    </row>
    <row r="431" spans="1:15" ht="45" customHeight="1" x14ac:dyDescent="0.25">
      <c r="A431" s="11">
        <v>408</v>
      </c>
      <c r="B431" s="47" t="s">
        <v>1030</v>
      </c>
      <c r="C431" s="26" t="s">
        <v>38</v>
      </c>
      <c r="D431" s="26" t="s">
        <v>1025</v>
      </c>
      <c r="E431" s="12" t="s">
        <v>667</v>
      </c>
      <c r="F431" s="3" t="s">
        <v>678</v>
      </c>
      <c r="G431" s="13">
        <v>15000</v>
      </c>
      <c r="H431" s="14">
        <v>0</v>
      </c>
      <c r="I431" s="13">
        <v>15000</v>
      </c>
      <c r="J431" s="13">
        <v>456</v>
      </c>
      <c r="K431" s="13">
        <v>430.5</v>
      </c>
      <c r="L431" s="13">
        <v>0</v>
      </c>
      <c r="M431" s="13">
        <v>25</v>
      </c>
      <c r="N431" s="13">
        <f>SUM(J431:M431)</f>
        <v>911.5</v>
      </c>
      <c r="O431" s="13">
        <f t="shared" si="16"/>
        <v>14088.5</v>
      </c>
    </row>
    <row r="432" spans="1:15" ht="45" customHeight="1" x14ac:dyDescent="0.25">
      <c r="A432" s="11">
        <v>409</v>
      </c>
      <c r="B432" s="26" t="s">
        <v>383</v>
      </c>
      <c r="C432" s="12" t="s">
        <v>88</v>
      </c>
      <c r="D432" s="12" t="s">
        <v>64</v>
      </c>
      <c r="E432" s="12" t="s">
        <v>667</v>
      </c>
      <c r="F432" s="3" t="s">
        <v>678</v>
      </c>
      <c r="G432" s="13">
        <v>30000</v>
      </c>
      <c r="H432" s="14">
        <v>0</v>
      </c>
      <c r="I432" s="13">
        <v>30000</v>
      </c>
      <c r="J432" s="13">
        <v>912</v>
      </c>
      <c r="K432" s="13">
        <v>861</v>
      </c>
      <c r="L432" s="13">
        <v>0</v>
      </c>
      <c r="M432" s="13">
        <v>25</v>
      </c>
      <c r="N432" s="13">
        <f>SUM(J432:M432)</f>
        <v>1798</v>
      </c>
      <c r="O432" s="13">
        <f t="shared" si="16"/>
        <v>28202</v>
      </c>
    </row>
    <row r="433" spans="1:15" ht="45" customHeight="1" x14ac:dyDescent="0.25">
      <c r="A433" s="11">
        <v>410</v>
      </c>
      <c r="B433" s="26" t="s">
        <v>395</v>
      </c>
      <c r="C433" s="12" t="s">
        <v>38</v>
      </c>
      <c r="D433" s="12" t="s">
        <v>64</v>
      </c>
      <c r="E433" s="12" t="s">
        <v>667</v>
      </c>
      <c r="F433" s="3" t="s">
        <v>678</v>
      </c>
      <c r="G433" s="13">
        <v>10000</v>
      </c>
      <c r="H433" s="14">
        <v>0</v>
      </c>
      <c r="I433" s="13">
        <v>10000</v>
      </c>
      <c r="J433" s="13">
        <v>304</v>
      </c>
      <c r="K433" s="13">
        <v>287</v>
      </c>
      <c r="L433" s="13">
        <v>0</v>
      </c>
      <c r="M433" s="13">
        <v>25</v>
      </c>
      <c r="N433" s="13">
        <v>616</v>
      </c>
      <c r="O433" s="13">
        <f t="shared" si="16"/>
        <v>9384</v>
      </c>
    </row>
    <row r="434" spans="1:15" ht="45" customHeight="1" x14ac:dyDescent="0.25">
      <c r="A434" s="11">
        <v>411</v>
      </c>
      <c r="B434" s="26" t="s">
        <v>507</v>
      </c>
      <c r="C434" s="12" t="s">
        <v>62</v>
      </c>
      <c r="D434" s="12" t="s">
        <v>79</v>
      </c>
      <c r="E434" s="12" t="s">
        <v>669</v>
      </c>
      <c r="F434" s="3" t="s">
        <v>678</v>
      </c>
      <c r="G434" s="13">
        <v>31830.5</v>
      </c>
      <c r="H434" s="14">
        <v>0</v>
      </c>
      <c r="I434" s="13">
        <v>31830.5</v>
      </c>
      <c r="J434" s="13">
        <v>967.65</v>
      </c>
      <c r="K434" s="13">
        <v>913.54</v>
      </c>
      <c r="L434" s="13">
        <v>0</v>
      </c>
      <c r="M434" s="13">
        <v>25</v>
      </c>
      <c r="N434" s="13">
        <v>1906.19</v>
      </c>
      <c r="O434" s="13">
        <f t="shared" si="16"/>
        <v>29924.31</v>
      </c>
    </row>
    <row r="435" spans="1:15" ht="45" customHeight="1" x14ac:dyDescent="0.25">
      <c r="A435" s="11">
        <v>412</v>
      </c>
      <c r="B435" s="26" t="s">
        <v>321</v>
      </c>
      <c r="C435" s="12" t="s">
        <v>180</v>
      </c>
      <c r="D435" s="12" t="s">
        <v>79</v>
      </c>
      <c r="E435" s="12" t="s">
        <v>669</v>
      </c>
      <c r="F435" s="3" t="s">
        <v>678</v>
      </c>
      <c r="G435" s="13">
        <v>10000</v>
      </c>
      <c r="H435" s="14">
        <v>0</v>
      </c>
      <c r="I435" s="13">
        <v>10000</v>
      </c>
      <c r="J435" s="13">
        <v>304</v>
      </c>
      <c r="K435" s="13">
        <v>287</v>
      </c>
      <c r="L435" s="13">
        <v>0</v>
      </c>
      <c r="M435" s="13">
        <v>25</v>
      </c>
      <c r="N435" s="13">
        <v>616</v>
      </c>
      <c r="O435" s="13">
        <f t="shared" si="16"/>
        <v>9384</v>
      </c>
    </row>
    <row r="436" spans="1:15" ht="45" customHeight="1" x14ac:dyDescent="0.25">
      <c r="A436" s="11">
        <v>413</v>
      </c>
      <c r="B436" s="26" t="s">
        <v>627</v>
      </c>
      <c r="C436" s="12" t="s">
        <v>38</v>
      </c>
      <c r="D436" s="12" t="s">
        <v>64</v>
      </c>
      <c r="E436" s="12" t="s">
        <v>667</v>
      </c>
      <c r="F436" s="3" t="s">
        <v>678</v>
      </c>
      <c r="G436" s="13">
        <v>10000</v>
      </c>
      <c r="H436" s="14">
        <v>0</v>
      </c>
      <c r="I436" s="13">
        <v>10000</v>
      </c>
      <c r="J436" s="13">
        <v>304</v>
      </c>
      <c r="K436" s="13">
        <v>287</v>
      </c>
      <c r="L436" s="13">
        <v>0</v>
      </c>
      <c r="M436" s="13">
        <v>25</v>
      </c>
      <c r="N436" s="13">
        <v>616</v>
      </c>
      <c r="O436" s="13">
        <f t="shared" si="16"/>
        <v>9384</v>
      </c>
    </row>
    <row r="437" spans="1:15" ht="45" customHeight="1" x14ac:dyDescent="0.25">
      <c r="A437" s="11">
        <v>414</v>
      </c>
      <c r="B437" s="26" t="s">
        <v>438</v>
      </c>
      <c r="C437" s="12" t="s">
        <v>108</v>
      </c>
      <c r="D437" s="12" t="s">
        <v>79</v>
      </c>
      <c r="E437" s="12" t="s">
        <v>669</v>
      </c>
      <c r="F437" s="3" t="s">
        <v>678</v>
      </c>
      <c r="G437" s="13">
        <v>10000</v>
      </c>
      <c r="H437" s="14">
        <v>0</v>
      </c>
      <c r="I437" s="13">
        <v>10000</v>
      </c>
      <c r="J437" s="13">
        <v>304</v>
      </c>
      <c r="K437" s="13">
        <v>287</v>
      </c>
      <c r="L437" s="13">
        <v>0</v>
      </c>
      <c r="M437" s="13">
        <v>1602.45</v>
      </c>
      <c r="N437" s="13">
        <f>SUM(J437:M437)</f>
        <v>2193.4499999999998</v>
      </c>
      <c r="O437" s="13">
        <f t="shared" si="16"/>
        <v>7806.55</v>
      </c>
    </row>
    <row r="438" spans="1:15" ht="45" customHeight="1" x14ac:dyDescent="0.25">
      <c r="A438" s="11">
        <v>415</v>
      </c>
      <c r="B438" s="26" t="s">
        <v>199</v>
      </c>
      <c r="C438" s="12" t="s">
        <v>62</v>
      </c>
      <c r="D438" s="12" t="s">
        <v>79</v>
      </c>
      <c r="E438" s="12" t="s">
        <v>669</v>
      </c>
      <c r="F438" s="3" t="s">
        <v>678</v>
      </c>
      <c r="G438" s="13">
        <v>31830.5</v>
      </c>
      <c r="H438" s="14">
        <v>0</v>
      </c>
      <c r="I438" s="13">
        <v>31830.5</v>
      </c>
      <c r="J438" s="13">
        <v>967.65</v>
      </c>
      <c r="K438" s="13">
        <v>913.54</v>
      </c>
      <c r="L438" s="13">
        <v>0</v>
      </c>
      <c r="M438" s="13">
        <v>25</v>
      </c>
      <c r="N438" s="13">
        <v>1906.19</v>
      </c>
      <c r="O438" s="13">
        <f t="shared" si="16"/>
        <v>29924.31</v>
      </c>
    </row>
    <row r="439" spans="1:15" ht="45" customHeight="1" x14ac:dyDescent="0.25">
      <c r="A439" s="11">
        <v>416</v>
      </c>
      <c r="B439" s="26" t="s">
        <v>209</v>
      </c>
      <c r="C439" s="12" t="s">
        <v>62</v>
      </c>
      <c r="D439" s="12" t="s">
        <v>79</v>
      </c>
      <c r="E439" s="12" t="s">
        <v>669</v>
      </c>
      <c r="F439" s="3" t="s">
        <v>678</v>
      </c>
      <c r="G439" s="13">
        <v>31830.5</v>
      </c>
      <c r="H439" s="14">
        <v>0</v>
      </c>
      <c r="I439" s="13">
        <v>31830.5</v>
      </c>
      <c r="J439" s="13">
        <v>967.65</v>
      </c>
      <c r="K439" s="13">
        <v>913.54</v>
      </c>
      <c r="L439" s="13">
        <v>0</v>
      </c>
      <c r="M439" s="13">
        <v>22725.18</v>
      </c>
      <c r="N439" s="13">
        <f>SUM(J439:M439)</f>
        <v>24606.37</v>
      </c>
      <c r="O439" s="13">
        <f t="shared" si="16"/>
        <v>7224.130000000001</v>
      </c>
    </row>
    <row r="440" spans="1:15" ht="45" customHeight="1" x14ac:dyDescent="0.25">
      <c r="A440" s="11">
        <v>417</v>
      </c>
      <c r="B440" s="26" t="s">
        <v>525</v>
      </c>
      <c r="C440" s="12" t="s">
        <v>526</v>
      </c>
      <c r="D440" s="12" t="s">
        <v>79</v>
      </c>
      <c r="E440" s="12" t="s">
        <v>669</v>
      </c>
      <c r="F440" s="3" t="s">
        <v>678</v>
      </c>
      <c r="G440" s="13">
        <v>14794.46</v>
      </c>
      <c r="H440" s="14">
        <v>0</v>
      </c>
      <c r="I440" s="13">
        <v>14794.46</v>
      </c>
      <c r="J440" s="13">
        <v>449.75</v>
      </c>
      <c r="K440" s="13">
        <v>424.6</v>
      </c>
      <c r="L440" s="13">
        <v>0</v>
      </c>
      <c r="M440" s="13">
        <v>25</v>
      </c>
      <c r="N440" s="13">
        <v>899.35</v>
      </c>
      <c r="O440" s="13">
        <f t="shared" si="16"/>
        <v>13895.109999999999</v>
      </c>
    </row>
    <row r="441" spans="1:15" ht="45" customHeight="1" x14ac:dyDescent="0.25">
      <c r="A441" s="11">
        <v>418</v>
      </c>
      <c r="B441" s="26" t="s">
        <v>316</v>
      </c>
      <c r="C441" s="12" t="s">
        <v>197</v>
      </c>
      <c r="D441" s="12" t="s">
        <v>79</v>
      </c>
      <c r="E441" s="12" t="s">
        <v>669</v>
      </c>
      <c r="F441" s="3" t="s">
        <v>678</v>
      </c>
      <c r="G441" s="13">
        <v>65018.2</v>
      </c>
      <c r="H441" s="14">
        <v>0</v>
      </c>
      <c r="I441" s="13">
        <v>65018.2</v>
      </c>
      <c r="J441" s="27">
        <v>1976.55</v>
      </c>
      <c r="K441" s="27">
        <v>1866.02</v>
      </c>
      <c r="L441" s="13">
        <v>4431</v>
      </c>
      <c r="M441" s="13">
        <v>25</v>
      </c>
      <c r="N441" s="13">
        <v>8298.57</v>
      </c>
      <c r="O441" s="13">
        <f t="shared" si="16"/>
        <v>56719.63</v>
      </c>
    </row>
    <row r="442" spans="1:15" ht="45" customHeight="1" x14ac:dyDescent="0.25">
      <c r="A442" s="11">
        <v>419</v>
      </c>
      <c r="B442" s="26" t="s">
        <v>305</v>
      </c>
      <c r="C442" s="12" t="s">
        <v>181</v>
      </c>
      <c r="D442" s="12" t="s">
        <v>79</v>
      </c>
      <c r="E442" s="12" t="s">
        <v>667</v>
      </c>
      <c r="F442" s="3" t="s">
        <v>678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25</v>
      </c>
      <c r="N442" s="13">
        <v>616</v>
      </c>
      <c r="O442" s="13">
        <f t="shared" si="16"/>
        <v>9384</v>
      </c>
    </row>
    <row r="443" spans="1:15" ht="45" customHeight="1" x14ac:dyDescent="0.25">
      <c r="A443" s="11">
        <v>420</v>
      </c>
      <c r="B443" s="26" t="s">
        <v>293</v>
      </c>
      <c r="C443" s="12" t="s">
        <v>88</v>
      </c>
      <c r="D443" s="12" t="s">
        <v>79</v>
      </c>
      <c r="E443" s="12" t="s">
        <v>667</v>
      </c>
      <c r="F443" s="3" t="s">
        <v>678</v>
      </c>
      <c r="G443" s="13">
        <v>10000</v>
      </c>
      <c r="H443" s="14">
        <v>0</v>
      </c>
      <c r="I443" s="13">
        <v>10000</v>
      </c>
      <c r="J443" s="13">
        <v>304</v>
      </c>
      <c r="K443" s="13">
        <v>287</v>
      </c>
      <c r="L443" s="13">
        <v>0</v>
      </c>
      <c r="M443" s="13">
        <v>25</v>
      </c>
      <c r="N443" s="13">
        <v>616</v>
      </c>
      <c r="O443" s="13">
        <f t="shared" si="16"/>
        <v>9384</v>
      </c>
    </row>
    <row r="444" spans="1:15" ht="45" customHeight="1" x14ac:dyDescent="0.25">
      <c r="A444" s="11">
        <v>421</v>
      </c>
      <c r="B444" s="26" t="s">
        <v>77</v>
      </c>
      <c r="C444" s="12" t="s">
        <v>78</v>
      </c>
      <c r="D444" s="12" t="s">
        <v>79</v>
      </c>
      <c r="E444" s="12" t="s">
        <v>667</v>
      </c>
      <c r="F444" s="3" t="s">
        <v>677</v>
      </c>
      <c r="G444" s="13">
        <v>10000</v>
      </c>
      <c r="H444" s="14">
        <v>0</v>
      </c>
      <c r="I444" s="13"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v>616</v>
      </c>
      <c r="O444" s="13">
        <f t="shared" si="16"/>
        <v>9384</v>
      </c>
    </row>
    <row r="445" spans="1:15" ht="45" customHeight="1" x14ac:dyDescent="0.25">
      <c r="A445" s="11">
        <v>422</v>
      </c>
      <c r="B445" s="26" t="s">
        <v>1204</v>
      </c>
      <c r="C445" s="26" t="s">
        <v>1205</v>
      </c>
      <c r="D445" s="12" t="s">
        <v>21</v>
      </c>
      <c r="E445" s="12" t="s">
        <v>667</v>
      </c>
      <c r="F445" s="3" t="s">
        <v>677</v>
      </c>
      <c r="G445" s="13">
        <v>20000</v>
      </c>
      <c r="H445" s="14">
        <v>0</v>
      </c>
      <c r="I445" s="13">
        <f>G445+H445</f>
        <v>20000</v>
      </c>
      <c r="J445" s="13">
        <v>608</v>
      </c>
      <c r="K445" s="13">
        <v>574</v>
      </c>
      <c r="L445" s="13">
        <v>0</v>
      </c>
      <c r="M445" s="13">
        <v>25</v>
      </c>
      <c r="N445" s="13">
        <f>SUM(J445:M445)</f>
        <v>1207</v>
      </c>
      <c r="O445" s="13">
        <f t="shared" si="16"/>
        <v>18793</v>
      </c>
    </row>
    <row r="446" spans="1:15" ht="45" customHeight="1" x14ac:dyDescent="0.25">
      <c r="A446" s="11">
        <v>423</v>
      </c>
      <c r="B446" s="26" t="s">
        <v>1140</v>
      </c>
      <c r="C446" s="63" t="s">
        <v>951</v>
      </c>
      <c r="D446" s="63" t="s">
        <v>1141</v>
      </c>
      <c r="E446" s="12" t="s">
        <v>667</v>
      </c>
      <c r="F446" s="3" t="s">
        <v>677</v>
      </c>
      <c r="G446" s="13">
        <v>15000</v>
      </c>
      <c r="H446" s="14">
        <v>0</v>
      </c>
      <c r="I446" s="13">
        <v>15000</v>
      </c>
      <c r="J446" s="13">
        <v>456</v>
      </c>
      <c r="K446" s="13">
        <v>430.5</v>
      </c>
      <c r="L446" s="13">
        <v>0</v>
      </c>
      <c r="M446" s="13">
        <v>25</v>
      </c>
      <c r="N446" s="13">
        <f>SUM(J446:M446)</f>
        <v>911.5</v>
      </c>
      <c r="O446" s="13">
        <f t="shared" si="16"/>
        <v>14088.5</v>
      </c>
    </row>
    <row r="447" spans="1:15" ht="45" customHeight="1" x14ac:dyDescent="0.25">
      <c r="A447" s="11">
        <v>424</v>
      </c>
      <c r="B447" s="47" t="s">
        <v>1045</v>
      </c>
      <c r="C447" s="26" t="s">
        <v>93</v>
      </c>
      <c r="D447" s="26" t="s">
        <v>1044</v>
      </c>
      <c r="E447" s="12" t="s">
        <v>667</v>
      </c>
      <c r="F447" s="3" t="s">
        <v>677</v>
      </c>
      <c r="G447" s="13">
        <v>15000</v>
      </c>
      <c r="H447" s="14">
        <v>0</v>
      </c>
      <c r="I447" s="13">
        <f>SUM(G447:H447)</f>
        <v>15000</v>
      </c>
      <c r="J447" s="13">
        <v>456</v>
      </c>
      <c r="K447" s="13">
        <v>430.5</v>
      </c>
      <c r="L447" s="13">
        <v>0</v>
      </c>
      <c r="M447" s="13">
        <v>25</v>
      </c>
      <c r="N447" s="13">
        <f>SUM(J447:M447)</f>
        <v>911.5</v>
      </c>
      <c r="O447" s="13">
        <f t="shared" si="16"/>
        <v>14088.5</v>
      </c>
    </row>
    <row r="448" spans="1:15" ht="45" customHeight="1" x14ac:dyDescent="0.25">
      <c r="A448" s="11">
        <v>425</v>
      </c>
      <c r="B448" s="26" t="s">
        <v>872</v>
      </c>
      <c r="C448" s="12" t="s">
        <v>8</v>
      </c>
      <c r="D448" s="12" t="s">
        <v>884</v>
      </c>
      <c r="E448" s="12" t="s">
        <v>667</v>
      </c>
      <c r="F448" s="3" t="s">
        <v>677</v>
      </c>
      <c r="G448" s="13">
        <v>25000</v>
      </c>
      <c r="H448" s="14">
        <v>0</v>
      </c>
      <c r="I448" s="13">
        <f>G448+H448</f>
        <v>25000</v>
      </c>
      <c r="J448" s="13">
        <v>760</v>
      </c>
      <c r="K448" s="13">
        <v>717.5</v>
      </c>
      <c r="L448" s="13">
        <v>0</v>
      </c>
      <c r="M448" s="13">
        <v>25</v>
      </c>
      <c r="N448" s="13">
        <f>SUM(J448:M448)</f>
        <v>1502.5</v>
      </c>
      <c r="O448" s="13">
        <f t="shared" si="16"/>
        <v>23497.5</v>
      </c>
    </row>
    <row r="449" spans="1:15" ht="45" customHeight="1" x14ac:dyDescent="0.25">
      <c r="A449" s="11">
        <v>426</v>
      </c>
      <c r="B449" s="26" t="s">
        <v>198</v>
      </c>
      <c r="C449" s="12" t="s">
        <v>88</v>
      </c>
      <c r="D449" s="12" t="s">
        <v>64</v>
      </c>
      <c r="E449" s="12" t="s">
        <v>667</v>
      </c>
      <c r="F449" s="3" t="s">
        <v>678</v>
      </c>
      <c r="G449" s="13">
        <v>10000</v>
      </c>
      <c r="H449" s="14">
        <v>0</v>
      </c>
      <c r="I449" s="13">
        <v>10000</v>
      </c>
      <c r="J449" s="13">
        <v>304</v>
      </c>
      <c r="K449" s="13">
        <v>287</v>
      </c>
      <c r="L449" s="13">
        <v>0</v>
      </c>
      <c r="M449" s="13">
        <v>25</v>
      </c>
      <c r="N449" s="13">
        <v>616</v>
      </c>
      <c r="O449" s="13">
        <f t="shared" si="16"/>
        <v>9384</v>
      </c>
    </row>
    <row r="450" spans="1:15" ht="45" customHeight="1" x14ac:dyDescent="0.25">
      <c r="A450" s="11">
        <v>427</v>
      </c>
      <c r="B450" s="26" t="s">
        <v>249</v>
      </c>
      <c r="C450" s="12" t="s">
        <v>38</v>
      </c>
      <c r="D450" s="12" t="s">
        <v>79</v>
      </c>
      <c r="E450" s="12" t="s">
        <v>667</v>
      </c>
      <c r="F450" s="3" t="s">
        <v>678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6"/>
        <v>9384</v>
      </c>
    </row>
    <row r="451" spans="1:15" ht="45" customHeight="1" x14ac:dyDescent="0.25">
      <c r="A451" s="11">
        <v>428</v>
      </c>
      <c r="B451" s="26" t="s">
        <v>291</v>
      </c>
      <c r="C451" s="12" t="s">
        <v>74</v>
      </c>
      <c r="D451" s="12" t="s">
        <v>79</v>
      </c>
      <c r="E451" s="12" t="s">
        <v>669</v>
      </c>
      <c r="F451" s="3" t="s">
        <v>678</v>
      </c>
      <c r="G451" s="13">
        <v>41226.9</v>
      </c>
      <c r="H451" s="14">
        <v>0</v>
      </c>
      <c r="I451" s="13">
        <v>41226.9</v>
      </c>
      <c r="J451" s="13">
        <v>1253.3</v>
      </c>
      <c r="K451" s="13">
        <v>1183.21</v>
      </c>
      <c r="L451" s="13">
        <v>615.80999999999995</v>
      </c>
      <c r="M451" s="13">
        <v>6153.51</v>
      </c>
      <c r="N451" s="13">
        <f>SUM(J451:M451)</f>
        <v>9205.83</v>
      </c>
      <c r="O451" s="13">
        <f t="shared" si="16"/>
        <v>32021.07</v>
      </c>
    </row>
    <row r="452" spans="1:15" ht="45" customHeight="1" x14ac:dyDescent="0.25">
      <c r="A452" s="11">
        <v>429</v>
      </c>
      <c r="B452" s="26" t="s">
        <v>988</v>
      </c>
      <c r="C452" s="12" t="s">
        <v>38</v>
      </c>
      <c r="D452" s="12" t="s">
        <v>985</v>
      </c>
      <c r="E452" s="12" t="s">
        <v>667</v>
      </c>
      <c r="F452" s="3" t="s">
        <v>678</v>
      </c>
      <c r="G452" s="13">
        <v>15000</v>
      </c>
      <c r="H452" s="14">
        <v>0</v>
      </c>
      <c r="I452" s="13">
        <f>G452+H452</f>
        <v>15000</v>
      </c>
      <c r="J452" s="13">
        <v>456</v>
      </c>
      <c r="K452" s="13">
        <v>430.5</v>
      </c>
      <c r="L452" s="13">
        <v>0</v>
      </c>
      <c r="M452" s="13">
        <v>25</v>
      </c>
      <c r="N452" s="13">
        <f>SUM(J452:M452)</f>
        <v>911.5</v>
      </c>
      <c r="O452" s="13">
        <f t="shared" si="16"/>
        <v>14088.5</v>
      </c>
    </row>
    <row r="453" spans="1:15" ht="45" customHeight="1" x14ac:dyDescent="0.25">
      <c r="A453" s="11">
        <v>430</v>
      </c>
      <c r="B453" s="26" t="s">
        <v>91</v>
      </c>
      <c r="C453" s="12" t="s">
        <v>62</v>
      </c>
      <c r="D453" s="12" t="s">
        <v>79</v>
      </c>
      <c r="E453" s="12" t="s">
        <v>669</v>
      </c>
      <c r="F453" s="3" t="s">
        <v>678</v>
      </c>
      <c r="G453" s="13">
        <v>31830.5</v>
      </c>
      <c r="H453" s="14">
        <v>0</v>
      </c>
      <c r="I453" s="13">
        <v>31830.5</v>
      </c>
      <c r="J453" s="13">
        <v>967.65</v>
      </c>
      <c r="K453" s="13">
        <v>913.54</v>
      </c>
      <c r="L453" s="13">
        <v>0</v>
      </c>
      <c r="M453" s="13">
        <v>7141.04</v>
      </c>
      <c r="N453" s="13">
        <f>SUM(J453:M453)</f>
        <v>9022.23</v>
      </c>
      <c r="O453" s="13">
        <f t="shared" si="16"/>
        <v>22808.27</v>
      </c>
    </row>
    <row r="454" spans="1:15" ht="45" customHeight="1" x14ac:dyDescent="0.25">
      <c r="A454" s="11">
        <v>431</v>
      </c>
      <c r="B454" s="26" t="s">
        <v>419</v>
      </c>
      <c r="C454" s="12" t="s">
        <v>98</v>
      </c>
      <c r="D454" s="12" t="s">
        <v>64</v>
      </c>
      <c r="E454" s="12" t="s">
        <v>667</v>
      </c>
      <c r="F454" s="3" t="s">
        <v>677</v>
      </c>
      <c r="G454" s="13">
        <v>10000</v>
      </c>
      <c r="H454" s="14">
        <v>0</v>
      </c>
      <c r="I454" s="13">
        <v>10000</v>
      </c>
      <c r="J454" s="13">
        <v>304</v>
      </c>
      <c r="K454" s="13">
        <v>287</v>
      </c>
      <c r="L454" s="13">
        <v>0</v>
      </c>
      <c r="M454" s="13">
        <v>25</v>
      </c>
      <c r="N454" s="13">
        <v>616</v>
      </c>
      <c r="O454" s="13">
        <f t="shared" si="16"/>
        <v>9384</v>
      </c>
    </row>
    <row r="455" spans="1:15" ht="45" customHeight="1" x14ac:dyDescent="0.25">
      <c r="A455" s="11">
        <v>432</v>
      </c>
      <c r="B455" s="36" t="s">
        <v>941</v>
      </c>
      <c r="C455" s="37" t="s">
        <v>947</v>
      </c>
      <c r="D455" s="38" t="s">
        <v>949</v>
      </c>
      <c r="E455" s="12" t="s">
        <v>669</v>
      </c>
      <c r="F455" s="3" t="s">
        <v>678</v>
      </c>
      <c r="G455" s="13">
        <v>27000</v>
      </c>
      <c r="H455" s="14">
        <v>0</v>
      </c>
      <c r="I455" s="13">
        <f>G455+H455</f>
        <v>27000</v>
      </c>
      <c r="J455" s="13">
        <v>820.8</v>
      </c>
      <c r="K455" s="13">
        <v>774.9</v>
      </c>
      <c r="L455" s="13">
        <v>0</v>
      </c>
      <c r="M455" s="13">
        <v>25</v>
      </c>
      <c r="N455" s="13">
        <f t="shared" ref="N455:N461" si="17">SUM(J455:M455)</f>
        <v>1620.6999999999998</v>
      </c>
      <c r="O455" s="13">
        <f t="shared" si="16"/>
        <v>25379.3</v>
      </c>
    </row>
    <row r="456" spans="1:15" ht="45" customHeight="1" x14ac:dyDescent="0.25">
      <c r="A456" s="11">
        <v>433</v>
      </c>
      <c r="B456" s="26" t="s">
        <v>885</v>
      </c>
      <c r="C456" s="12" t="s">
        <v>708</v>
      </c>
      <c r="D456" s="12" t="s">
        <v>879</v>
      </c>
      <c r="E456" s="12" t="s">
        <v>667</v>
      </c>
      <c r="F456" s="3" t="s">
        <v>678</v>
      </c>
      <c r="G456" s="13">
        <v>15000</v>
      </c>
      <c r="H456" s="14">
        <v>0</v>
      </c>
      <c r="I456" s="13">
        <f>G456+H456</f>
        <v>15000</v>
      </c>
      <c r="J456" s="13">
        <v>456</v>
      </c>
      <c r="K456" s="13">
        <v>430.5</v>
      </c>
      <c r="L456" s="13">
        <v>0</v>
      </c>
      <c r="M456" s="13">
        <v>25</v>
      </c>
      <c r="N456" s="13">
        <f t="shared" si="17"/>
        <v>911.5</v>
      </c>
      <c r="O456" s="13">
        <f t="shared" si="16"/>
        <v>14088.5</v>
      </c>
    </row>
    <row r="457" spans="1:15" ht="45" customHeight="1" x14ac:dyDescent="0.25">
      <c r="A457" s="11">
        <v>434</v>
      </c>
      <c r="B457" s="26" t="s">
        <v>308</v>
      </c>
      <c r="C457" s="12" t="s">
        <v>71</v>
      </c>
      <c r="D457" s="12" t="s">
        <v>79</v>
      </c>
      <c r="E457" s="12" t="s">
        <v>669</v>
      </c>
      <c r="F457" s="3" t="s">
        <v>678</v>
      </c>
      <c r="G457" s="13">
        <v>65018.2</v>
      </c>
      <c r="H457" s="14">
        <v>0</v>
      </c>
      <c r="I457" s="13">
        <f>G457+H457</f>
        <v>65018.2</v>
      </c>
      <c r="J457" s="13">
        <v>1976.55</v>
      </c>
      <c r="K457" s="13">
        <v>1866.02</v>
      </c>
      <c r="L457" s="13">
        <v>4115.51</v>
      </c>
      <c r="M457" s="13">
        <v>1602.45</v>
      </c>
      <c r="N457" s="13">
        <f t="shared" si="17"/>
        <v>9560.5300000000007</v>
      </c>
      <c r="O457" s="13">
        <f t="shared" si="16"/>
        <v>55457.67</v>
      </c>
    </row>
    <row r="458" spans="1:15" ht="45" customHeight="1" x14ac:dyDescent="0.25">
      <c r="A458" s="11">
        <v>435</v>
      </c>
      <c r="B458" s="26" t="s">
        <v>254</v>
      </c>
      <c r="C458" s="12" t="s">
        <v>94</v>
      </c>
      <c r="D458" s="12" t="s">
        <v>64</v>
      </c>
      <c r="E458" s="12" t="s">
        <v>669</v>
      </c>
      <c r="F458" s="3" t="s">
        <v>678</v>
      </c>
      <c r="G458" s="13">
        <v>65018.2</v>
      </c>
      <c r="H458" s="14">
        <v>0</v>
      </c>
      <c r="I458" s="13">
        <v>65018.2</v>
      </c>
      <c r="J458" s="13">
        <v>1976.55</v>
      </c>
      <c r="K458" s="13">
        <v>1866.02</v>
      </c>
      <c r="L458" s="13">
        <v>3800.02</v>
      </c>
      <c r="M458" s="13">
        <v>3179.9</v>
      </c>
      <c r="N458" s="13">
        <f t="shared" si="17"/>
        <v>10822.49</v>
      </c>
      <c r="O458" s="13">
        <f t="shared" si="16"/>
        <v>54195.71</v>
      </c>
    </row>
    <row r="459" spans="1:15" ht="45" customHeight="1" x14ac:dyDescent="0.25">
      <c r="A459" s="11">
        <v>436</v>
      </c>
      <c r="B459" s="26" t="s">
        <v>904</v>
      </c>
      <c r="C459" s="26" t="s">
        <v>105</v>
      </c>
      <c r="D459" s="37" t="s">
        <v>907</v>
      </c>
      <c r="E459" s="12" t="s">
        <v>669</v>
      </c>
      <c r="F459" s="3" t="s">
        <v>678</v>
      </c>
      <c r="G459" s="13">
        <v>40000</v>
      </c>
      <c r="H459" s="14">
        <v>0</v>
      </c>
      <c r="I459" s="13">
        <f>G459+H459</f>
        <v>40000</v>
      </c>
      <c r="J459" s="13">
        <v>1216</v>
      </c>
      <c r="K459" s="13">
        <v>1148</v>
      </c>
      <c r="L459" s="13">
        <v>442.65</v>
      </c>
      <c r="M459" s="13">
        <v>1513.83</v>
      </c>
      <c r="N459" s="13">
        <f t="shared" si="17"/>
        <v>4320.4799999999996</v>
      </c>
      <c r="O459" s="13">
        <f t="shared" si="16"/>
        <v>35679.520000000004</v>
      </c>
    </row>
    <row r="460" spans="1:15" ht="45" customHeight="1" x14ac:dyDescent="0.25">
      <c r="A460" s="11">
        <v>437</v>
      </c>
      <c r="B460" s="47" t="s">
        <v>1047</v>
      </c>
      <c r="C460" s="26" t="s">
        <v>708</v>
      </c>
      <c r="D460" s="75" t="s">
        <v>1048</v>
      </c>
      <c r="E460" s="12" t="s">
        <v>667</v>
      </c>
      <c r="F460" s="3" t="s">
        <v>678</v>
      </c>
      <c r="G460" s="13">
        <v>15000</v>
      </c>
      <c r="H460" s="14">
        <v>0</v>
      </c>
      <c r="I460" s="13">
        <f>G460+H460</f>
        <v>15000</v>
      </c>
      <c r="J460" s="13">
        <v>456</v>
      </c>
      <c r="K460" s="13">
        <v>430.5</v>
      </c>
      <c r="L460" s="13">
        <v>0</v>
      </c>
      <c r="M460" s="13">
        <v>25</v>
      </c>
      <c r="N460" s="13">
        <f t="shared" si="17"/>
        <v>911.5</v>
      </c>
      <c r="O460" s="13">
        <f t="shared" si="16"/>
        <v>14088.5</v>
      </c>
    </row>
    <row r="461" spans="1:15" ht="45" customHeight="1" x14ac:dyDescent="0.25">
      <c r="A461" s="11">
        <v>438</v>
      </c>
      <c r="B461" s="47" t="s">
        <v>1049</v>
      </c>
      <c r="C461" s="26" t="s">
        <v>1050</v>
      </c>
      <c r="D461" s="26" t="s">
        <v>1051</v>
      </c>
      <c r="E461" s="12" t="s">
        <v>667</v>
      </c>
      <c r="F461" s="3" t="s">
        <v>678</v>
      </c>
      <c r="G461" s="13">
        <v>10000</v>
      </c>
      <c r="H461" s="14">
        <v>0</v>
      </c>
      <c r="I461" s="13">
        <f>G461+H461</f>
        <v>10000</v>
      </c>
      <c r="J461" s="13">
        <v>304</v>
      </c>
      <c r="K461" s="13">
        <v>287</v>
      </c>
      <c r="L461" s="13">
        <v>0</v>
      </c>
      <c r="M461" s="13">
        <v>25</v>
      </c>
      <c r="N461" s="13">
        <f t="shared" si="17"/>
        <v>616</v>
      </c>
      <c r="O461" s="13">
        <f t="shared" si="16"/>
        <v>9384</v>
      </c>
    </row>
    <row r="462" spans="1:15" ht="45" customHeight="1" x14ac:dyDescent="0.25">
      <c r="A462" s="11">
        <v>439</v>
      </c>
      <c r="B462" s="26" t="s">
        <v>685</v>
      </c>
      <c r="C462" s="12" t="s">
        <v>38</v>
      </c>
      <c r="D462" s="12" t="s">
        <v>64</v>
      </c>
      <c r="E462" s="12" t="s">
        <v>667</v>
      </c>
      <c r="F462" s="3" t="s">
        <v>678</v>
      </c>
      <c r="G462" s="13">
        <v>10000</v>
      </c>
      <c r="H462" s="14">
        <v>0</v>
      </c>
      <c r="I462" s="13">
        <v>10000</v>
      </c>
      <c r="J462" s="13">
        <v>304</v>
      </c>
      <c r="K462" s="13">
        <v>287</v>
      </c>
      <c r="L462" s="13">
        <v>0</v>
      </c>
      <c r="M462" s="13">
        <v>25</v>
      </c>
      <c r="N462" s="13">
        <v>616</v>
      </c>
      <c r="O462" s="13">
        <f t="shared" si="16"/>
        <v>9384</v>
      </c>
    </row>
    <row r="463" spans="1:15" ht="45" customHeight="1" x14ac:dyDescent="0.25">
      <c r="A463" s="11">
        <v>440</v>
      </c>
      <c r="B463" s="65" t="s">
        <v>1206</v>
      </c>
      <c r="C463" s="63" t="s">
        <v>932</v>
      </c>
      <c r="D463" s="63" t="s">
        <v>1194</v>
      </c>
      <c r="E463" s="12" t="s">
        <v>669</v>
      </c>
      <c r="F463" s="3" t="s">
        <v>678</v>
      </c>
      <c r="G463" s="13">
        <v>18900</v>
      </c>
      <c r="H463" s="14">
        <v>0</v>
      </c>
      <c r="I463" s="13">
        <f>G463+H463</f>
        <v>18900</v>
      </c>
      <c r="J463" s="13">
        <v>574.55999999999995</v>
      </c>
      <c r="K463" s="13">
        <v>542.42999999999995</v>
      </c>
      <c r="L463" s="13">
        <v>0</v>
      </c>
      <c r="M463" s="13">
        <v>25</v>
      </c>
      <c r="N463" s="13">
        <f>SUM(J463:M463)</f>
        <v>1141.9899999999998</v>
      </c>
      <c r="O463" s="13">
        <f t="shared" si="16"/>
        <v>17758.010000000002</v>
      </c>
    </row>
    <row r="464" spans="1:15" ht="45" customHeight="1" x14ac:dyDescent="0.25">
      <c r="A464" s="11">
        <v>441</v>
      </c>
      <c r="B464" s="26" t="s">
        <v>344</v>
      </c>
      <c r="C464" s="12" t="s">
        <v>94</v>
      </c>
      <c r="D464" s="12" t="s">
        <v>79</v>
      </c>
      <c r="E464" s="12" t="s">
        <v>669</v>
      </c>
      <c r="F464" s="3" t="s">
        <v>678</v>
      </c>
      <c r="G464" s="13">
        <v>65018.2</v>
      </c>
      <c r="H464" s="14">
        <v>0</v>
      </c>
      <c r="I464" s="13">
        <v>65018.2</v>
      </c>
      <c r="J464" s="13">
        <v>1976.55</v>
      </c>
      <c r="K464" s="13">
        <v>1866.02</v>
      </c>
      <c r="L464" s="13">
        <v>4431</v>
      </c>
      <c r="M464" s="13">
        <v>25</v>
      </c>
      <c r="N464" s="13">
        <v>8298.57</v>
      </c>
      <c r="O464" s="13">
        <f t="shared" si="16"/>
        <v>56719.63</v>
      </c>
    </row>
    <row r="465" spans="1:15" ht="45" customHeight="1" x14ac:dyDescent="0.25">
      <c r="A465" s="11">
        <v>442</v>
      </c>
      <c r="B465" s="26" t="s">
        <v>989</v>
      </c>
      <c r="C465" s="12" t="s">
        <v>74</v>
      </c>
      <c r="D465" s="12" t="s">
        <v>985</v>
      </c>
      <c r="E465" s="12" t="s">
        <v>669</v>
      </c>
      <c r="F465" s="3" t="s">
        <v>678</v>
      </c>
      <c r="G465" s="13">
        <v>41226.5</v>
      </c>
      <c r="H465" s="14">
        <v>0</v>
      </c>
      <c r="I465" s="13">
        <f>G465+H465</f>
        <v>41226.5</v>
      </c>
      <c r="J465" s="13">
        <v>1253.29</v>
      </c>
      <c r="K465" s="13">
        <v>1183.2</v>
      </c>
      <c r="L465" s="13">
        <v>615.75</v>
      </c>
      <c r="M465" s="13">
        <v>5050</v>
      </c>
      <c r="N465" s="13">
        <f>SUM(J465:M465)</f>
        <v>8102.24</v>
      </c>
      <c r="O465" s="13">
        <f t="shared" si="16"/>
        <v>33124.26</v>
      </c>
    </row>
    <row r="466" spans="1:15" ht="45" customHeight="1" x14ac:dyDescent="0.25">
      <c r="A466" s="11">
        <v>443</v>
      </c>
      <c r="B466" s="26" t="s">
        <v>444</v>
      </c>
      <c r="C466" s="12" t="s">
        <v>38</v>
      </c>
      <c r="D466" s="12" t="s">
        <v>79</v>
      </c>
      <c r="E466" s="12" t="s">
        <v>667</v>
      </c>
      <c r="F466" s="3" t="s">
        <v>678</v>
      </c>
      <c r="G466" s="13">
        <v>11000</v>
      </c>
      <c r="H466" s="14">
        <v>0</v>
      </c>
      <c r="I466" s="13">
        <v>11000</v>
      </c>
      <c r="J466" s="13">
        <v>334.4</v>
      </c>
      <c r="K466" s="13">
        <v>315.7</v>
      </c>
      <c r="L466" s="13">
        <v>0</v>
      </c>
      <c r="M466" s="13">
        <v>1602.45</v>
      </c>
      <c r="N466" s="13">
        <f>SUM(J466:M466)</f>
        <v>2252.5500000000002</v>
      </c>
      <c r="O466" s="13">
        <f t="shared" si="16"/>
        <v>8747.4500000000007</v>
      </c>
    </row>
    <row r="467" spans="1:15" ht="45" customHeight="1" x14ac:dyDescent="0.25">
      <c r="A467" s="11">
        <v>444</v>
      </c>
      <c r="B467" s="26" t="s">
        <v>614</v>
      </c>
      <c r="C467" s="12" t="s">
        <v>235</v>
      </c>
      <c r="D467" s="12" t="s">
        <v>79</v>
      </c>
      <c r="E467" s="12" t="s">
        <v>667</v>
      </c>
      <c r="F467" s="3" t="s">
        <v>678</v>
      </c>
      <c r="G467" s="13">
        <v>10000</v>
      </c>
      <c r="H467" s="14">
        <v>0</v>
      </c>
      <c r="I467" s="13">
        <v>10000</v>
      </c>
      <c r="J467" s="13">
        <v>304</v>
      </c>
      <c r="K467" s="13">
        <v>287</v>
      </c>
      <c r="L467" s="13">
        <v>0</v>
      </c>
      <c r="M467" s="13">
        <v>25</v>
      </c>
      <c r="N467" s="13">
        <v>616</v>
      </c>
      <c r="O467" s="13">
        <f t="shared" si="16"/>
        <v>9384</v>
      </c>
    </row>
    <row r="468" spans="1:15" ht="45" customHeight="1" x14ac:dyDescent="0.25">
      <c r="A468" s="11">
        <v>445</v>
      </c>
      <c r="B468" s="26" t="s">
        <v>318</v>
      </c>
      <c r="C468" s="12" t="s">
        <v>181</v>
      </c>
      <c r="D468" s="12" t="s">
        <v>64</v>
      </c>
      <c r="E468" s="12" t="s">
        <v>667</v>
      </c>
      <c r="F468" s="3" t="s">
        <v>678</v>
      </c>
      <c r="G468" s="13">
        <v>11000</v>
      </c>
      <c r="H468" s="14">
        <v>0</v>
      </c>
      <c r="I468" s="13">
        <v>11000</v>
      </c>
      <c r="J468" s="13">
        <v>334.4</v>
      </c>
      <c r="K468" s="13">
        <v>315.7</v>
      </c>
      <c r="L468" s="13">
        <v>0</v>
      </c>
      <c r="M468" s="13">
        <v>25</v>
      </c>
      <c r="N468" s="13">
        <v>675.1</v>
      </c>
      <c r="O468" s="13">
        <f t="shared" si="16"/>
        <v>10324.9</v>
      </c>
    </row>
    <row r="469" spans="1:15" ht="45" customHeight="1" x14ac:dyDescent="0.25">
      <c r="A469" s="11">
        <v>446</v>
      </c>
      <c r="B469" s="26" t="s">
        <v>1142</v>
      </c>
      <c r="C469" s="63" t="s">
        <v>728</v>
      </c>
      <c r="D469" s="63" t="s">
        <v>1143</v>
      </c>
      <c r="E469" s="12" t="s">
        <v>669</v>
      </c>
      <c r="F469" s="3" t="s">
        <v>677</v>
      </c>
      <c r="G469" s="13">
        <v>27000</v>
      </c>
      <c r="H469" s="14">
        <v>0</v>
      </c>
      <c r="I469" s="13">
        <v>27000</v>
      </c>
      <c r="J469" s="13">
        <v>820.8</v>
      </c>
      <c r="K469" s="13">
        <v>774.9</v>
      </c>
      <c r="L469" s="13">
        <v>0</v>
      </c>
      <c r="M469" s="13">
        <v>25</v>
      </c>
      <c r="N469" s="13">
        <f>SUM(J469:M469)</f>
        <v>1620.6999999999998</v>
      </c>
      <c r="O469" s="13">
        <f t="shared" si="16"/>
        <v>25379.3</v>
      </c>
    </row>
    <row r="470" spans="1:15" ht="45" customHeight="1" x14ac:dyDescent="0.25">
      <c r="A470" s="11">
        <v>447</v>
      </c>
      <c r="B470" s="26" t="s">
        <v>694</v>
      </c>
      <c r="C470" s="12" t="s">
        <v>703</v>
      </c>
      <c r="D470" s="12" t="s">
        <v>64</v>
      </c>
      <c r="E470" s="12" t="s">
        <v>667</v>
      </c>
      <c r="F470" s="3" t="s">
        <v>678</v>
      </c>
      <c r="G470" s="13">
        <v>12000</v>
      </c>
      <c r="H470" s="14">
        <v>0</v>
      </c>
      <c r="I470" s="13">
        <f>G470+H470</f>
        <v>12000</v>
      </c>
      <c r="J470" s="13">
        <v>364.8</v>
      </c>
      <c r="K470" s="13">
        <v>344.4</v>
      </c>
      <c r="L470" s="13">
        <v>0</v>
      </c>
      <c r="M470" s="13">
        <v>25</v>
      </c>
      <c r="N470" s="13">
        <f>SUM(J470:M470)</f>
        <v>734.2</v>
      </c>
      <c r="O470" s="13">
        <f t="shared" si="16"/>
        <v>11265.8</v>
      </c>
    </row>
    <row r="471" spans="1:15" ht="45" customHeight="1" x14ac:dyDescent="0.25">
      <c r="A471" s="11">
        <v>448</v>
      </c>
      <c r="B471" s="26" t="s">
        <v>886</v>
      </c>
      <c r="C471" s="12" t="s">
        <v>71</v>
      </c>
      <c r="D471" s="12" t="s">
        <v>877</v>
      </c>
      <c r="E471" s="12" t="s">
        <v>669</v>
      </c>
      <c r="F471" s="3" t="s">
        <v>678</v>
      </c>
      <c r="G471" s="13">
        <v>65018</v>
      </c>
      <c r="H471" s="14">
        <v>0</v>
      </c>
      <c r="I471" s="13">
        <f>G471+H471</f>
        <v>65018</v>
      </c>
      <c r="J471" s="13">
        <v>1976.55</v>
      </c>
      <c r="K471" s="13">
        <v>1866.02</v>
      </c>
      <c r="L471" s="13">
        <v>4430.96</v>
      </c>
      <c r="M471" s="13">
        <v>25</v>
      </c>
      <c r="N471" s="13">
        <f>SUM(J471:M471)</f>
        <v>8298.5299999999988</v>
      </c>
      <c r="O471" s="13">
        <f t="shared" si="16"/>
        <v>56719.47</v>
      </c>
    </row>
    <row r="472" spans="1:15" ht="45" customHeight="1" x14ac:dyDescent="0.25">
      <c r="A472" s="11">
        <v>449</v>
      </c>
      <c r="B472" s="26" t="s">
        <v>118</v>
      </c>
      <c r="C472" s="12" t="s">
        <v>38</v>
      </c>
      <c r="D472" s="12" t="s">
        <v>64</v>
      </c>
      <c r="E472" s="12" t="s">
        <v>667</v>
      </c>
      <c r="F472" s="3" t="s">
        <v>678</v>
      </c>
      <c r="G472" s="13">
        <v>10000</v>
      </c>
      <c r="H472" s="14">
        <v>0</v>
      </c>
      <c r="I472" s="13">
        <v>10000</v>
      </c>
      <c r="J472" s="13">
        <v>304</v>
      </c>
      <c r="K472" s="13">
        <v>287</v>
      </c>
      <c r="L472" s="13">
        <v>0</v>
      </c>
      <c r="M472" s="13">
        <v>25</v>
      </c>
      <c r="N472" s="13">
        <v>616</v>
      </c>
      <c r="O472" s="13">
        <f t="shared" si="16"/>
        <v>9384</v>
      </c>
    </row>
    <row r="473" spans="1:15" ht="45" customHeight="1" x14ac:dyDescent="0.25">
      <c r="A473" s="11">
        <v>450</v>
      </c>
      <c r="B473" s="26" t="s">
        <v>846</v>
      </c>
      <c r="C473" s="12" t="s">
        <v>854</v>
      </c>
      <c r="D473" s="12" t="s">
        <v>853</v>
      </c>
      <c r="E473" s="12" t="s">
        <v>669</v>
      </c>
      <c r="F473" s="3" t="s">
        <v>678</v>
      </c>
      <c r="G473" s="13">
        <v>69662.23</v>
      </c>
      <c r="H473" s="14">
        <v>0</v>
      </c>
      <c r="I473" s="13">
        <f>SUM(G473:H473)</f>
        <v>69662.23</v>
      </c>
      <c r="J473" s="13">
        <v>2117.73</v>
      </c>
      <c r="K473" s="13">
        <v>1999.31</v>
      </c>
      <c r="L473" s="13">
        <v>5304.91</v>
      </c>
      <c r="M473" s="13">
        <v>25</v>
      </c>
      <c r="N473" s="13">
        <f>SUM(J473:M473)</f>
        <v>9446.9500000000007</v>
      </c>
      <c r="O473" s="13">
        <f t="shared" si="16"/>
        <v>60215.28</v>
      </c>
    </row>
    <row r="474" spans="1:15" ht="45" customHeight="1" x14ac:dyDescent="0.25">
      <c r="A474" s="11">
        <v>451</v>
      </c>
      <c r="B474" s="26" t="s">
        <v>183</v>
      </c>
      <c r="C474" s="12" t="s">
        <v>184</v>
      </c>
      <c r="D474" s="12" t="s">
        <v>64</v>
      </c>
      <c r="E474" s="12" t="s">
        <v>669</v>
      </c>
      <c r="F474" s="3" t="s">
        <v>677</v>
      </c>
      <c r="G474" s="13">
        <v>65018.2</v>
      </c>
      <c r="H474" s="14">
        <v>0</v>
      </c>
      <c r="I474" s="13">
        <v>65018.2</v>
      </c>
      <c r="J474" s="13">
        <v>1976.55</v>
      </c>
      <c r="K474" s="13">
        <v>1866.02</v>
      </c>
      <c r="L474" s="13">
        <v>4431</v>
      </c>
      <c r="M474" s="13">
        <v>25</v>
      </c>
      <c r="N474" s="13">
        <v>8298.57</v>
      </c>
      <c r="O474" s="13">
        <f t="shared" si="16"/>
        <v>56719.63</v>
      </c>
    </row>
    <row r="475" spans="1:15" ht="45" customHeight="1" x14ac:dyDescent="0.25">
      <c r="A475" s="11">
        <v>452</v>
      </c>
      <c r="B475" s="47" t="s">
        <v>1017</v>
      </c>
      <c r="C475" s="26" t="s">
        <v>74</v>
      </c>
      <c r="D475" s="26" t="s">
        <v>1008</v>
      </c>
      <c r="E475" s="12" t="s">
        <v>669</v>
      </c>
      <c r="F475" s="3" t="s">
        <v>678</v>
      </c>
      <c r="G475" s="13">
        <v>41226.5</v>
      </c>
      <c r="H475" s="14">
        <v>0</v>
      </c>
      <c r="I475" s="13">
        <f>G475+H475</f>
        <v>41226.5</v>
      </c>
      <c r="J475" s="13">
        <v>1253.29</v>
      </c>
      <c r="K475" s="13">
        <v>1183.2</v>
      </c>
      <c r="L475" s="13">
        <v>615.75</v>
      </c>
      <c r="M475" s="13">
        <v>25</v>
      </c>
      <c r="N475" s="13">
        <f>SUM(J475:M475)</f>
        <v>3077.24</v>
      </c>
      <c r="O475" s="13">
        <f t="shared" si="16"/>
        <v>38149.26</v>
      </c>
    </row>
    <row r="476" spans="1:15" ht="45" customHeight="1" x14ac:dyDescent="0.25">
      <c r="A476" s="11">
        <v>453</v>
      </c>
      <c r="B476" s="47" t="s">
        <v>1080</v>
      </c>
      <c r="C476" s="26" t="s">
        <v>951</v>
      </c>
      <c r="D476" s="26" t="s">
        <v>1070</v>
      </c>
      <c r="E476" s="12" t="s">
        <v>667</v>
      </c>
      <c r="F476" s="3" t="s">
        <v>678</v>
      </c>
      <c r="G476" s="13">
        <v>15000</v>
      </c>
      <c r="H476" s="14">
        <v>0</v>
      </c>
      <c r="I476" s="13">
        <v>15000</v>
      </c>
      <c r="J476" s="13">
        <v>456</v>
      </c>
      <c r="K476" s="13">
        <v>430.5</v>
      </c>
      <c r="L476" s="13">
        <v>0</v>
      </c>
      <c r="M476" s="13">
        <v>25</v>
      </c>
      <c r="N476" s="13">
        <f>SUM(J476:M476)</f>
        <v>911.5</v>
      </c>
      <c r="O476" s="13">
        <f t="shared" si="16"/>
        <v>14088.5</v>
      </c>
    </row>
    <row r="477" spans="1:15" ht="45" customHeight="1" x14ac:dyDescent="0.25">
      <c r="A477" s="11">
        <v>454</v>
      </c>
      <c r="B477" s="36" t="s">
        <v>956</v>
      </c>
      <c r="C477" s="37" t="s">
        <v>951</v>
      </c>
      <c r="D477" s="38" t="s">
        <v>959</v>
      </c>
      <c r="E477" s="12" t="s">
        <v>667</v>
      </c>
      <c r="F477" s="3" t="s">
        <v>678</v>
      </c>
      <c r="G477" s="13">
        <v>15000</v>
      </c>
      <c r="H477" s="14">
        <v>0</v>
      </c>
      <c r="I477" s="13">
        <f>G477+H477</f>
        <v>15000</v>
      </c>
      <c r="J477" s="13">
        <v>456</v>
      </c>
      <c r="K477" s="13">
        <v>430.5</v>
      </c>
      <c r="L477" s="13">
        <v>0</v>
      </c>
      <c r="M477" s="13">
        <v>25</v>
      </c>
      <c r="N477" s="13">
        <f>SUM(J477:M477)</f>
        <v>911.5</v>
      </c>
      <c r="O477" s="13">
        <f t="shared" si="16"/>
        <v>14088.5</v>
      </c>
    </row>
    <row r="478" spans="1:15" ht="45" customHeight="1" x14ac:dyDescent="0.25">
      <c r="A478" s="11">
        <v>455</v>
      </c>
      <c r="B478" s="26" t="s">
        <v>336</v>
      </c>
      <c r="C478" s="12" t="s">
        <v>62</v>
      </c>
      <c r="D478" s="12" t="s">
        <v>64</v>
      </c>
      <c r="E478" s="12" t="s">
        <v>669</v>
      </c>
      <c r="F478" s="3" t="s">
        <v>678</v>
      </c>
      <c r="G478" s="13">
        <v>31830.5</v>
      </c>
      <c r="H478" s="14">
        <v>0</v>
      </c>
      <c r="I478" s="13">
        <v>31830.5</v>
      </c>
      <c r="J478" s="13">
        <v>967.65</v>
      </c>
      <c r="K478" s="13">
        <v>913.54</v>
      </c>
      <c r="L478" s="13">
        <v>0</v>
      </c>
      <c r="M478" s="13">
        <v>25</v>
      </c>
      <c r="N478" s="13">
        <v>1906.19</v>
      </c>
      <c r="O478" s="13">
        <f t="shared" si="16"/>
        <v>29924.31</v>
      </c>
    </row>
    <row r="479" spans="1:15" ht="45" customHeight="1" x14ac:dyDescent="0.25">
      <c r="A479" s="11">
        <v>456</v>
      </c>
      <c r="B479" s="26" t="s">
        <v>653</v>
      </c>
      <c r="C479" s="12" t="s">
        <v>60</v>
      </c>
      <c r="D479" s="12" t="s">
        <v>39</v>
      </c>
      <c r="E479" s="12" t="s">
        <v>669</v>
      </c>
      <c r="F479" s="3" t="s">
        <v>678</v>
      </c>
      <c r="G479" s="13">
        <v>40000</v>
      </c>
      <c r="H479" s="14">
        <v>0</v>
      </c>
      <c r="I479" s="13">
        <v>40000</v>
      </c>
      <c r="J479" s="13">
        <v>1216</v>
      </c>
      <c r="K479" s="13">
        <v>1148</v>
      </c>
      <c r="L479" s="13">
        <v>442.65</v>
      </c>
      <c r="M479" s="13">
        <v>5733.84</v>
      </c>
      <c r="N479" s="13">
        <f>SUM(J479:M479)</f>
        <v>8540.49</v>
      </c>
      <c r="O479" s="13">
        <f t="shared" si="16"/>
        <v>31459.510000000002</v>
      </c>
    </row>
    <row r="480" spans="1:15" ht="45" customHeight="1" x14ac:dyDescent="0.25">
      <c r="A480" s="11">
        <v>457</v>
      </c>
      <c r="B480" s="26" t="s">
        <v>819</v>
      </c>
      <c r="C480" s="12" t="s">
        <v>38</v>
      </c>
      <c r="D480" s="12" t="s">
        <v>834</v>
      </c>
      <c r="E480" s="12" t="s">
        <v>667</v>
      </c>
      <c r="F480" s="3" t="s">
        <v>678</v>
      </c>
      <c r="G480" s="13">
        <v>10000</v>
      </c>
      <c r="H480" s="14">
        <v>0</v>
      </c>
      <c r="I480" s="13">
        <f>G480+H480</f>
        <v>10000</v>
      </c>
      <c r="J480" s="13">
        <v>304</v>
      </c>
      <c r="K480" s="13">
        <v>287</v>
      </c>
      <c r="L480" s="13">
        <v>0</v>
      </c>
      <c r="M480" s="13">
        <v>25</v>
      </c>
      <c r="N480" s="13">
        <f>SUM(J480:M480)</f>
        <v>616</v>
      </c>
      <c r="O480" s="13">
        <f t="shared" si="16"/>
        <v>9384</v>
      </c>
    </row>
    <row r="481" spans="1:15" ht="45" customHeight="1" x14ac:dyDescent="0.25">
      <c r="A481" s="11">
        <v>458</v>
      </c>
      <c r="B481" s="26" t="s">
        <v>617</v>
      </c>
      <c r="C481" s="12" t="s">
        <v>38</v>
      </c>
      <c r="D481" s="12" t="s">
        <v>79</v>
      </c>
      <c r="E481" s="12" t="s">
        <v>667</v>
      </c>
      <c r="F481" s="3" t="s">
        <v>678</v>
      </c>
      <c r="G481" s="13">
        <v>15000</v>
      </c>
      <c r="H481" s="14">
        <v>0</v>
      </c>
      <c r="I481" s="13">
        <f>G481+H481</f>
        <v>15000</v>
      </c>
      <c r="J481" s="13">
        <v>456</v>
      </c>
      <c r="K481" s="13">
        <v>430.5</v>
      </c>
      <c r="L481" s="13">
        <v>0</v>
      </c>
      <c r="M481" s="13">
        <v>3531.37</v>
      </c>
      <c r="N481" s="13">
        <f>SUM(J481:M481)</f>
        <v>4417.87</v>
      </c>
      <c r="O481" s="13">
        <f t="shared" si="16"/>
        <v>10582.130000000001</v>
      </c>
    </row>
    <row r="482" spans="1:15" ht="45" customHeight="1" x14ac:dyDescent="0.25">
      <c r="A482" s="11">
        <v>459</v>
      </c>
      <c r="B482" s="66" t="s">
        <v>1005</v>
      </c>
      <c r="C482" s="67" t="s">
        <v>700</v>
      </c>
      <c r="D482" s="74" t="s">
        <v>985</v>
      </c>
      <c r="E482" s="12" t="s">
        <v>669</v>
      </c>
      <c r="F482" s="3" t="s">
        <v>678</v>
      </c>
      <c r="G482" s="13">
        <v>27000</v>
      </c>
      <c r="H482" s="14">
        <v>0</v>
      </c>
      <c r="I482" s="13">
        <f>G482+H482</f>
        <v>27000</v>
      </c>
      <c r="J482" s="13">
        <v>820.8</v>
      </c>
      <c r="K482" s="13">
        <v>774.9</v>
      </c>
      <c r="L482" s="13">
        <v>0</v>
      </c>
      <c r="M482" s="13">
        <v>25</v>
      </c>
      <c r="N482" s="13">
        <f>SUM(J482:M482)</f>
        <v>1620.6999999999998</v>
      </c>
      <c r="O482" s="13">
        <f t="shared" si="16"/>
        <v>25379.3</v>
      </c>
    </row>
    <row r="483" spans="1:15" ht="45" customHeight="1" x14ac:dyDescent="0.25">
      <c r="A483" s="11">
        <v>460</v>
      </c>
      <c r="B483" s="26" t="s">
        <v>153</v>
      </c>
      <c r="C483" s="12" t="s">
        <v>71</v>
      </c>
      <c r="D483" s="12" t="s">
        <v>90</v>
      </c>
      <c r="E483" s="12" t="s">
        <v>669</v>
      </c>
      <c r="F483" s="3" t="s">
        <v>678</v>
      </c>
      <c r="G483" s="13">
        <v>65018.2</v>
      </c>
      <c r="H483" s="14">
        <v>0</v>
      </c>
      <c r="I483" s="13">
        <v>65018.2</v>
      </c>
      <c r="J483" s="13">
        <v>1976.55</v>
      </c>
      <c r="K483" s="13">
        <v>1866.02</v>
      </c>
      <c r="L483" s="13">
        <v>4431</v>
      </c>
      <c r="M483" s="13">
        <f>N483-L483-K483-J483</f>
        <v>144.99999999999977</v>
      </c>
      <c r="N483" s="13">
        <v>8418.57</v>
      </c>
      <c r="O483" s="13">
        <f t="shared" si="16"/>
        <v>56599.63</v>
      </c>
    </row>
    <row r="484" spans="1:15" ht="45" customHeight="1" x14ac:dyDescent="0.25">
      <c r="A484" s="11">
        <v>461</v>
      </c>
      <c r="B484" s="26" t="s">
        <v>412</v>
      </c>
      <c r="C484" s="12" t="s">
        <v>62</v>
      </c>
      <c r="D484" s="12" t="s">
        <v>79</v>
      </c>
      <c r="E484" s="12" t="s">
        <v>669</v>
      </c>
      <c r="F484" s="3" t="s">
        <v>678</v>
      </c>
      <c r="G484" s="13">
        <v>31830.5</v>
      </c>
      <c r="H484" s="14">
        <v>0</v>
      </c>
      <c r="I484" s="13">
        <v>31830.5</v>
      </c>
      <c r="J484" s="13">
        <v>967.65</v>
      </c>
      <c r="K484" s="13">
        <v>913.54</v>
      </c>
      <c r="L484" s="13">
        <v>0</v>
      </c>
      <c r="M484" s="13">
        <v>2354.56</v>
      </c>
      <c r="N484" s="13">
        <v>4235.75</v>
      </c>
      <c r="O484" s="13">
        <f t="shared" si="16"/>
        <v>27594.75</v>
      </c>
    </row>
    <row r="485" spans="1:15" ht="45" customHeight="1" x14ac:dyDescent="0.25">
      <c r="A485" s="11">
        <v>462</v>
      </c>
      <c r="B485" s="26" t="s">
        <v>348</v>
      </c>
      <c r="C485" s="12" t="s">
        <v>38</v>
      </c>
      <c r="D485" s="12" t="s">
        <v>64</v>
      </c>
      <c r="E485" s="12" t="s">
        <v>667</v>
      </c>
      <c r="F485" s="3" t="s">
        <v>678</v>
      </c>
      <c r="G485" s="13">
        <v>10000</v>
      </c>
      <c r="H485" s="14">
        <v>0</v>
      </c>
      <c r="I485" s="13">
        <v>10000</v>
      </c>
      <c r="J485" s="13">
        <v>304</v>
      </c>
      <c r="K485" s="13">
        <v>287</v>
      </c>
      <c r="L485" s="13">
        <v>0</v>
      </c>
      <c r="M485" s="13">
        <v>825</v>
      </c>
      <c r="N485" s="13">
        <f>SUM(J485:M485)</f>
        <v>1416</v>
      </c>
      <c r="O485" s="13">
        <f t="shared" si="16"/>
        <v>8584</v>
      </c>
    </row>
    <row r="486" spans="1:15" ht="45" customHeight="1" x14ac:dyDescent="0.25">
      <c r="A486" s="11">
        <v>463</v>
      </c>
      <c r="B486" s="26" t="s">
        <v>446</v>
      </c>
      <c r="C486" s="12" t="s">
        <v>38</v>
      </c>
      <c r="D486" s="12" t="s">
        <v>79</v>
      </c>
      <c r="E486" s="12" t="s">
        <v>667</v>
      </c>
      <c r="F486" s="3" t="s">
        <v>678</v>
      </c>
      <c r="G486" s="13">
        <v>11000</v>
      </c>
      <c r="H486" s="14">
        <v>0</v>
      </c>
      <c r="I486" s="13">
        <v>11000</v>
      </c>
      <c r="J486" s="13">
        <v>334.4</v>
      </c>
      <c r="K486" s="13">
        <v>315.7</v>
      </c>
      <c r="L486" s="13">
        <v>0</v>
      </c>
      <c r="M486" s="13">
        <v>25</v>
      </c>
      <c r="N486" s="13">
        <v>675.1</v>
      </c>
      <c r="O486" s="13">
        <f t="shared" si="16"/>
        <v>10324.9</v>
      </c>
    </row>
    <row r="487" spans="1:15" ht="45" customHeight="1" x14ac:dyDescent="0.25">
      <c r="A487" s="11">
        <v>464</v>
      </c>
      <c r="B487" s="26" t="s">
        <v>421</v>
      </c>
      <c r="C487" s="12" t="s">
        <v>38</v>
      </c>
      <c r="D487" s="12" t="s">
        <v>64</v>
      </c>
      <c r="E487" s="12" t="s">
        <v>667</v>
      </c>
      <c r="F487" s="3" t="s">
        <v>678</v>
      </c>
      <c r="G487" s="13">
        <v>10000</v>
      </c>
      <c r="H487" s="14">
        <v>0</v>
      </c>
      <c r="I487" s="13"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v>616</v>
      </c>
      <c r="O487" s="13">
        <f t="shared" si="16"/>
        <v>9384</v>
      </c>
    </row>
    <row r="488" spans="1:15" ht="45" customHeight="1" x14ac:dyDescent="0.25">
      <c r="A488" s="11">
        <v>465</v>
      </c>
      <c r="B488" s="26" t="s">
        <v>470</v>
      </c>
      <c r="C488" s="12" t="s">
        <v>74</v>
      </c>
      <c r="D488" s="12" t="s">
        <v>79</v>
      </c>
      <c r="E488" s="12" t="s">
        <v>669</v>
      </c>
      <c r="F488" s="3" t="s">
        <v>678</v>
      </c>
      <c r="G488" s="13">
        <v>41226.9</v>
      </c>
      <c r="H488" s="14">
        <v>0</v>
      </c>
      <c r="I488" s="13">
        <v>41226.9</v>
      </c>
      <c r="J488" s="13">
        <v>1253.3</v>
      </c>
      <c r="K488" s="13">
        <v>1183.21</v>
      </c>
      <c r="L488" s="13">
        <v>379.19</v>
      </c>
      <c r="M488" s="13">
        <v>10214.1</v>
      </c>
      <c r="N488" s="13">
        <f>SUM(J488:M488)</f>
        <v>13029.800000000001</v>
      </c>
      <c r="O488" s="13">
        <f t="shared" si="16"/>
        <v>28197.1</v>
      </c>
    </row>
    <row r="489" spans="1:15" ht="45" customHeight="1" x14ac:dyDescent="0.25">
      <c r="A489" s="11">
        <v>466</v>
      </c>
      <c r="B489" s="26" t="s">
        <v>328</v>
      </c>
      <c r="C489" s="12" t="s">
        <v>71</v>
      </c>
      <c r="D489" s="12" t="s">
        <v>64</v>
      </c>
      <c r="E489" s="12" t="s">
        <v>669</v>
      </c>
      <c r="F489" s="3" t="s">
        <v>678</v>
      </c>
      <c r="G489" s="13">
        <v>65018.2</v>
      </c>
      <c r="H489" s="14">
        <v>0</v>
      </c>
      <c r="I489" s="13">
        <v>65018.2</v>
      </c>
      <c r="J489" s="13">
        <v>1976.55</v>
      </c>
      <c r="K489" s="13">
        <v>1866.02</v>
      </c>
      <c r="L489" s="13">
        <v>4431</v>
      </c>
      <c r="M489" s="13">
        <v>25</v>
      </c>
      <c r="N489" s="13">
        <v>8298.57</v>
      </c>
      <c r="O489" s="13">
        <f t="shared" ref="O489:O552" si="18">I489-N489</f>
        <v>56719.63</v>
      </c>
    </row>
    <row r="490" spans="1:15" ht="45" customHeight="1" x14ac:dyDescent="0.25">
      <c r="A490" s="11">
        <v>467</v>
      </c>
      <c r="B490" s="26" t="s">
        <v>887</v>
      </c>
      <c r="C490" s="12" t="s">
        <v>93</v>
      </c>
      <c r="D490" s="12" t="s">
        <v>874</v>
      </c>
      <c r="E490" s="12" t="s">
        <v>667</v>
      </c>
      <c r="F490" s="3" t="s">
        <v>677</v>
      </c>
      <c r="G490" s="13">
        <v>15000</v>
      </c>
      <c r="H490" s="14">
        <v>0</v>
      </c>
      <c r="I490" s="13">
        <f>G490+H490</f>
        <v>15000</v>
      </c>
      <c r="J490" s="13">
        <v>456</v>
      </c>
      <c r="K490" s="13">
        <v>430.5</v>
      </c>
      <c r="L490" s="13">
        <v>0</v>
      </c>
      <c r="M490" s="13">
        <v>25</v>
      </c>
      <c r="N490" s="13">
        <f>SUM(J490:M490)</f>
        <v>911.5</v>
      </c>
      <c r="O490" s="13">
        <f t="shared" si="18"/>
        <v>14088.5</v>
      </c>
    </row>
    <row r="491" spans="1:15" ht="45" customHeight="1" x14ac:dyDescent="0.25">
      <c r="A491" s="11">
        <v>468</v>
      </c>
      <c r="B491" s="26" t="s">
        <v>481</v>
      </c>
      <c r="C491" s="12" t="s">
        <v>62</v>
      </c>
      <c r="D491" s="12" t="s">
        <v>64</v>
      </c>
      <c r="E491" s="12" t="s">
        <v>669</v>
      </c>
      <c r="F491" s="3" t="s">
        <v>678</v>
      </c>
      <c r="G491" s="13">
        <v>31830.5</v>
      </c>
      <c r="H491" s="14">
        <v>0</v>
      </c>
      <c r="I491" s="13">
        <v>31830.5</v>
      </c>
      <c r="J491" s="13">
        <v>967.65</v>
      </c>
      <c r="K491" s="13">
        <v>913.54</v>
      </c>
      <c r="L491" s="13">
        <v>0</v>
      </c>
      <c r="M491" s="13">
        <v>25</v>
      </c>
      <c r="N491" s="13">
        <v>1906.19</v>
      </c>
      <c r="O491" s="13">
        <f t="shared" si="18"/>
        <v>29924.31</v>
      </c>
    </row>
    <row r="492" spans="1:15" ht="45" customHeight="1" x14ac:dyDescent="0.25">
      <c r="A492" s="11">
        <v>469</v>
      </c>
      <c r="B492" s="26" t="s">
        <v>420</v>
      </c>
      <c r="C492" s="12" t="s">
        <v>38</v>
      </c>
      <c r="D492" s="12" t="s">
        <v>79</v>
      </c>
      <c r="E492" s="12" t="s">
        <v>667</v>
      </c>
      <c r="F492" s="3" t="s">
        <v>678</v>
      </c>
      <c r="G492" s="13">
        <v>10000</v>
      </c>
      <c r="H492" s="14">
        <v>0</v>
      </c>
      <c r="I492" s="13">
        <v>10000</v>
      </c>
      <c r="J492" s="13">
        <v>304</v>
      </c>
      <c r="K492" s="13">
        <v>287</v>
      </c>
      <c r="L492" s="13">
        <v>0</v>
      </c>
      <c r="M492" s="13">
        <v>25</v>
      </c>
      <c r="N492" s="13">
        <f>SUM(J492:M492)</f>
        <v>616</v>
      </c>
      <c r="O492" s="13">
        <f t="shared" si="18"/>
        <v>9384</v>
      </c>
    </row>
    <row r="493" spans="1:15" ht="45" customHeight="1" x14ac:dyDescent="0.25">
      <c r="A493" s="11">
        <v>470</v>
      </c>
      <c r="B493" s="26" t="s">
        <v>182</v>
      </c>
      <c r="C493" s="12" t="s">
        <v>62</v>
      </c>
      <c r="D493" s="12" t="s">
        <v>79</v>
      </c>
      <c r="E493" s="12" t="s">
        <v>669</v>
      </c>
      <c r="F493" s="3" t="s">
        <v>678</v>
      </c>
      <c r="G493" s="13">
        <v>31830.5</v>
      </c>
      <c r="H493" s="14">
        <v>0</v>
      </c>
      <c r="I493" s="13">
        <v>31830.5</v>
      </c>
      <c r="J493" s="13">
        <v>967.65</v>
      </c>
      <c r="K493" s="13">
        <v>913.54</v>
      </c>
      <c r="L493" s="13">
        <v>0</v>
      </c>
      <c r="M493" s="13">
        <v>1330</v>
      </c>
      <c r="N493" s="13">
        <f>SUM(J493:M493)</f>
        <v>3211.19</v>
      </c>
      <c r="O493" s="13">
        <f t="shared" si="18"/>
        <v>28619.31</v>
      </c>
    </row>
    <row r="494" spans="1:15" ht="45" customHeight="1" x14ac:dyDescent="0.25">
      <c r="A494" s="11">
        <v>471</v>
      </c>
      <c r="B494" s="26" t="s">
        <v>327</v>
      </c>
      <c r="C494" s="12" t="s">
        <v>38</v>
      </c>
      <c r="D494" s="12" t="s">
        <v>79</v>
      </c>
      <c r="E494" s="12" t="s">
        <v>667</v>
      </c>
      <c r="F494" s="3" t="s">
        <v>678</v>
      </c>
      <c r="G494" s="13">
        <v>10000</v>
      </c>
      <c r="H494" s="14">
        <v>0</v>
      </c>
      <c r="I494" s="13">
        <v>10000</v>
      </c>
      <c r="J494" s="13">
        <v>304</v>
      </c>
      <c r="K494" s="13">
        <v>287</v>
      </c>
      <c r="L494" s="13">
        <v>0</v>
      </c>
      <c r="M494" s="13">
        <v>25</v>
      </c>
      <c r="N494" s="13">
        <v>616</v>
      </c>
      <c r="O494" s="13">
        <f t="shared" si="18"/>
        <v>9384</v>
      </c>
    </row>
    <row r="495" spans="1:15" ht="45" customHeight="1" x14ac:dyDescent="0.25">
      <c r="A495" s="11">
        <v>472</v>
      </c>
      <c r="B495" s="47" t="s">
        <v>1081</v>
      </c>
      <c r="C495" s="26" t="s">
        <v>279</v>
      </c>
      <c r="D495" s="26" t="s">
        <v>1082</v>
      </c>
      <c r="E495" s="12" t="s">
        <v>669</v>
      </c>
      <c r="F495" s="3" t="s">
        <v>677</v>
      </c>
      <c r="G495" s="13">
        <v>65018</v>
      </c>
      <c r="H495" s="14">
        <v>0</v>
      </c>
      <c r="I495" s="13">
        <v>65018</v>
      </c>
      <c r="J495" s="13">
        <v>1976.55</v>
      </c>
      <c r="K495" s="13">
        <v>1866.02</v>
      </c>
      <c r="L495" s="13">
        <v>4430.96</v>
      </c>
      <c r="M495" s="13">
        <v>25</v>
      </c>
      <c r="N495" s="13">
        <f>SUM(J495:M495)</f>
        <v>8298.5299999999988</v>
      </c>
      <c r="O495" s="13">
        <f t="shared" si="18"/>
        <v>56719.47</v>
      </c>
    </row>
    <row r="496" spans="1:15" ht="45" customHeight="1" x14ac:dyDescent="0.25">
      <c r="A496" s="11">
        <v>473</v>
      </c>
      <c r="B496" s="26" t="s">
        <v>172</v>
      </c>
      <c r="C496" s="12" t="s">
        <v>173</v>
      </c>
      <c r="D496" s="12" t="s">
        <v>42</v>
      </c>
      <c r="E496" s="12" t="s">
        <v>669</v>
      </c>
      <c r="F496" s="3" t="s">
        <v>677</v>
      </c>
      <c r="G496" s="13">
        <v>40000</v>
      </c>
      <c r="H496" s="14">
        <v>0</v>
      </c>
      <c r="I496" s="13">
        <v>40000</v>
      </c>
      <c r="J496" s="13">
        <v>1216</v>
      </c>
      <c r="K496" s="13">
        <v>1148</v>
      </c>
      <c r="L496" s="13">
        <v>442.65</v>
      </c>
      <c r="M496" s="13">
        <v>25</v>
      </c>
      <c r="N496" s="13">
        <v>2831.65</v>
      </c>
      <c r="O496" s="13">
        <f t="shared" si="18"/>
        <v>37168.35</v>
      </c>
    </row>
    <row r="497" spans="1:15" ht="45" customHeight="1" x14ac:dyDescent="0.25">
      <c r="A497" s="11">
        <v>474</v>
      </c>
      <c r="B497" s="26" t="s">
        <v>990</v>
      </c>
      <c r="C497" s="12" t="s">
        <v>991</v>
      </c>
      <c r="D497" s="12" t="s">
        <v>985</v>
      </c>
      <c r="E497" s="12" t="s">
        <v>669</v>
      </c>
      <c r="F497" s="3" t="s">
        <v>677</v>
      </c>
      <c r="G497" s="13">
        <v>65018</v>
      </c>
      <c r="H497" s="14">
        <v>0</v>
      </c>
      <c r="I497" s="13">
        <f>G497+H497</f>
        <v>65018</v>
      </c>
      <c r="J497" s="13">
        <v>1976.55</v>
      </c>
      <c r="K497" s="13">
        <v>1866.02</v>
      </c>
      <c r="L497" s="13">
        <v>4430.96</v>
      </c>
      <c r="M497" s="13">
        <v>387.28</v>
      </c>
      <c r="N497" s="13">
        <f>SUM(J497:M497)</f>
        <v>8660.81</v>
      </c>
      <c r="O497" s="13">
        <f t="shared" si="18"/>
        <v>56357.19</v>
      </c>
    </row>
    <row r="498" spans="1:15" ht="45" customHeight="1" x14ac:dyDescent="0.25">
      <c r="A498" s="11">
        <v>475</v>
      </c>
      <c r="B498" s="26" t="s">
        <v>196</v>
      </c>
      <c r="C498" s="12" t="s">
        <v>197</v>
      </c>
      <c r="D498" s="12" t="s">
        <v>64</v>
      </c>
      <c r="E498" s="12" t="s">
        <v>669</v>
      </c>
      <c r="F498" s="3" t="s">
        <v>677</v>
      </c>
      <c r="G498" s="13">
        <v>65018.2</v>
      </c>
      <c r="H498" s="14">
        <v>0</v>
      </c>
      <c r="I498" s="13">
        <v>65018.2</v>
      </c>
      <c r="J498" s="13">
        <v>1976.55</v>
      </c>
      <c r="K498" s="13">
        <v>1866.02</v>
      </c>
      <c r="L498" s="13">
        <v>4115.51</v>
      </c>
      <c r="M498" s="13">
        <v>1602.45</v>
      </c>
      <c r="N498" s="13">
        <f>SUM(J498:M498)</f>
        <v>9560.5300000000007</v>
      </c>
      <c r="O498" s="13">
        <f t="shared" si="18"/>
        <v>55457.67</v>
      </c>
    </row>
    <row r="499" spans="1:15" ht="45" customHeight="1" x14ac:dyDescent="0.25">
      <c r="A499" s="11">
        <v>476</v>
      </c>
      <c r="B499" s="26" t="s">
        <v>794</v>
      </c>
      <c r="C499" s="12" t="s">
        <v>728</v>
      </c>
      <c r="D499" s="12" t="s">
        <v>664</v>
      </c>
      <c r="E499" s="12" t="s">
        <v>669</v>
      </c>
      <c r="F499" s="3" t="s">
        <v>677</v>
      </c>
      <c r="G499" s="13">
        <v>33000</v>
      </c>
      <c r="H499" s="14">
        <v>0</v>
      </c>
      <c r="I499" s="13">
        <f>SUM(G499:H499)</f>
        <v>33000</v>
      </c>
      <c r="J499" s="13">
        <v>1003.2</v>
      </c>
      <c r="K499" s="13">
        <v>947.1</v>
      </c>
      <c r="L499" s="13">
        <v>0</v>
      </c>
      <c r="M499" s="13">
        <v>25</v>
      </c>
      <c r="N499" s="13">
        <f>SUM(J499:M499)</f>
        <v>1975.3000000000002</v>
      </c>
      <c r="O499" s="13">
        <f t="shared" si="18"/>
        <v>31024.7</v>
      </c>
    </row>
    <row r="500" spans="1:15" ht="45" customHeight="1" x14ac:dyDescent="0.25">
      <c r="A500" s="11">
        <v>477</v>
      </c>
      <c r="B500" s="26" t="s">
        <v>1144</v>
      </c>
      <c r="C500" s="63" t="s">
        <v>279</v>
      </c>
      <c r="D500" s="63" t="s">
        <v>1145</v>
      </c>
      <c r="E500" s="12" t="s">
        <v>669</v>
      </c>
      <c r="F500" s="3" t="s">
        <v>677</v>
      </c>
      <c r="G500" s="13">
        <v>65018</v>
      </c>
      <c r="H500" s="14">
        <v>0</v>
      </c>
      <c r="I500" s="13">
        <v>65018</v>
      </c>
      <c r="J500" s="13">
        <v>1976.55</v>
      </c>
      <c r="K500" s="13">
        <v>1866.02</v>
      </c>
      <c r="L500" s="13">
        <v>4430.96</v>
      </c>
      <c r="M500" s="13">
        <v>25</v>
      </c>
      <c r="N500" s="13">
        <f>SUM(J500:M500)</f>
        <v>8298.5299999999988</v>
      </c>
      <c r="O500" s="13">
        <f t="shared" si="18"/>
        <v>56719.47</v>
      </c>
    </row>
    <row r="501" spans="1:15" ht="45" customHeight="1" x14ac:dyDescent="0.25">
      <c r="A501" s="11">
        <v>478</v>
      </c>
      <c r="B501" s="47" t="s">
        <v>1083</v>
      </c>
      <c r="C501" s="26" t="s">
        <v>1084</v>
      </c>
      <c r="D501" s="26" t="s">
        <v>1085</v>
      </c>
      <c r="E501" s="12" t="s">
        <v>669</v>
      </c>
      <c r="F501" s="3" t="s">
        <v>677</v>
      </c>
      <c r="G501" s="13">
        <v>39571.35</v>
      </c>
      <c r="H501" s="14">
        <v>0</v>
      </c>
      <c r="I501" s="13">
        <f>G501+H501</f>
        <v>39571.35</v>
      </c>
      <c r="J501" s="13">
        <v>1202.97</v>
      </c>
      <c r="K501" s="13">
        <v>1135.7</v>
      </c>
      <c r="L501" s="13">
        <v>382.15</v>
      </c>
      <c r="M501" s="13">
        <v>25</v>
      </c>
      <c r="N501" s="13">
        <f>SUM(J501:M501)</f>
        <v>2745.82</v>
      </c>
      <c r="O501" s="13">
        <f t="shared" si="18"/>
        <v>36825.53</v>
      </c>
    </row>
    <row r="502" spans="1:15" ht="45" customHeight="1" x14ac:dyDescent="0.25">
      <c r="A502" s="11">
        <v>479</v>
      </c>
      <c r="B502" s="36" t="s">
        <v>910</v>
      </c>
      <c r="C502" s="38" t="s">
        <v>923</v>
      </c>
      <c r="D502" s="38" t="s">
        <v>924</v>
      </c>
      <c r="E502" s="12" t="s">
        <v>667</v>
      </c>
      <c r="F502" s="3" t="s">
        <v>677</v>
      </c>
      <c r="G502" s="13">
        <v>25000</v>
      </c>
      <c r="H502" s="14">
        <v>0</v>
      </c>
      <c r="I502" s="13">
        <f>G502+H502</f>
        <v>25000</v>
      </c>
      <c r="J502" s="13">
        <v>760</v>
      </c>
      <c r="K502" s="13">
        <v>717.5</v>
      </c>
      <c r="L502" s="13">
        <v>0</v>
      </c>
      <c r="M502" s="13">
        <v>25</v>
      </c>
      <c r="N502" s="13">
        <f>SUM(J502:M502)</f>
        <v>1502.5</v>
      </c>
      <c r="O502" s="13">
        <f t="shared" si="18"/>
        <v>23497.5</v>
      </c>
    </row>
    <row r="503" spans="1:15" ht="45" customHeight="1" x14ac:dyDescent="0.25">
      <c r="A503" s="11">
        <v>480</v>
      </c>
      <c r="B503" s="26" t="s">
        <v>388</v>
      </c>
      <c r="C503" s="12" t="s">
        <v>222</v>
      </c>
      <c r="D503" s="12" t="s">
        <v>79</v>
      </c>
      <c r="E503" s="12" t="s">
        <v>667</v>
      </c>
      <c r="F503" s="3" t="s">
        <v>678</v>
      </c>
      <c r="G503" s="13">
        <v>10000</v>
      </c>
      <c r="H503" s="14">
        <v>0</v>
      </c>
      <c r="I503" s="13">
        <v>10000</v>
      </c>
      <c r="J503" s="13">
        <v>304</v>
      </c>
      <c r="K503" s="13">
        <v>287</v>
      </c>
      <c r="L503" s="13">
        <v>0</v>
      </c>
      <c r="M503" s="13">
        <v>25</v>
      </c>
      <c r="N503" s="13">
        <v>616</v>
      </c>
      <c r="O503" s="13">
        <f t="shared" si="18"/>
        <v>9384</v>
      </c>
    </row>
    <row r="504" spans="1:15" ht="45" customHeight="1" x14ac:dyDescent="0.25">
      <c r="A504" s="11">
        <v>481</v>
      </c>
      <c r="B504" s="26" t="s">
        <v>266</v>
      </c>
      <c r="C504" s="12" t="s">
        <v>62</v>
      </c>
      <c r="D504" s="12" t="s">
        <v>64</v>
      </c>
      <c r="E504" s="12" t="s">
        <v>669</v>
      </c>
      <c r="F504" s="3" t="s">
        <v>678</v>
      </c>
      <c r="G504" s="13">
        <v>31830.5</v>
      </c>
      <c r="H504" s="14">
        <v>0</v>
      </c>
      <c r="I504" s="13">
        <v>31830.5</v>
      </c>
      <c r="J504" s="13">
        <v>967.65</v>
      </c>
      <c r="K504" s="13">
        <v>913.54</v>
      </c>
      <c r="L504" s="13">
        <v>0</v>
      </c>
      <c r="M504" s="13">
        <v>8304.3799999999992</v>
      </c>
      <c r="N504" s="13">
        <f>SUM(J504:M504)</f>
        <v>10185.57</v>
      </c>
      <c r="O504" s="13">
        <f t="shared" si="18"/>
        <v>21644.93</v>
      </c>
    </row>
    <row r="505" spans="1:15" ht="45" customHeight="1" x14ac:dyDescent="0.25">
      <c r="A505" s="11">
        <v>482</v>
      </c>
      <c r="B505" s="26" t="s">
        <v>283</v>
      </c>
      <c r="C505" s="12" t="s">
        <v>243</v>
      </c>
      <c r="D505" s="12" t="s">
        <v>79</v>
      </c>
      <c r="E505" s="12" t="s">
        <v>669</v>
      </c>
      <c r="F505" s="3" t="s">
        <v>678</v>
      </c>
      <c r="G505" s="13">
        <v>10000</v>
      </c>
      <c r="H505" s="14">
        <v>0</v>
      </c>
      <c r="I505" s="13">
        <v>10000</v>
      </c>
      <c r="J505" s="13">
        <v>304</v>
      </c>
      <c r="K505" s="13">
        <v>287</v>
      </c>
      <c r="L505" s="13">
        <v>0</v>
      </c>
      <c r="M505" s="13">
        <v>25</v>
      </c>
      <c r="N505" s="13">
        <v>616</v>
      </c>
      <c r="O505" s="13">
        <f t="shared" si="18"/>
        <v>9384</v>
      </c>
    </row>
    <row r="506" spans="1:15" ht="45" customHeight="1" x14ac:dyDescent="0.25">
      <c r="A506" s="11">
        <v>483</v>
      </c>
      <c r="B506" s="26" t="s">
        <v>964</v>
      </c>
      <c r="C506" s="12" t="s">
        <v>700</v>
      </c>
      <c r="D506" s="12" t="s">
        <v>897</v>
      </c>
      <c r="E506" s="12" t="s">
        <v>669</v>
      </c>
      <c r="F506" s="3" t="s">
        <v>678</v>
      </c>
      <c r="G506" s="13">
        <v>27000</v>
      </c>
      <c r="H506" s="14">
        <v>0</v>
      </c>
      <c r="I506" s="13">
        <f>G506+H506</f>
        <v>27000</v>
      </c>
      <c r="J506" s="13">
        <v>820.8</v>
      </c>
      <c r="K506" s="13">
        <v>774.9</v>
      </c>
      <c r="L506" s="13">
        <v>0</v>
      </c>
      <c r="M506" s="13">
        <v>25</v>
      </c>
      <c r="N506" s="13">
        <f t="shared" ref="N506:N511" si="19">SUM(J506:M506)</f>
        <v>1620.6999999999998</v>
      </c>
      <c r="O506" s="13">
        <f t="shared" si="18"/>
        <v>25379.3</v>
      </c>
    </row>
    <row r="507" spans="1:15" ht="45" customHeight="1" x14ac:dyDescent="0.25">
      <c r="A507" s="11">
        <v>484</v>
      </c>
      <c r="B507" s="36" t="s">
        <v>957</v>
      </c>
      <c r="C507" s="37" t="s">
        <v>926</v>
      </c>
      <c r="D507" s="38" t="s">
        <v>959</v>
      </c>
      <c r="E507" s="12" t="s">
        <v>669</v>
      </c>
      <c r="F507" s="3" t="s">
        <v>678</v>
      </c>
      <c r="G507" s="13">
        <v>33422.089999999997</v>
      </c>
      <c r="H507" s="14">
        <v>0</v>
      </c>
      <c r="I507" s="13">
        <f>G507+H507</f>
        <v>33422.089999999997</v>
      </c>
      <c r="J507" s="13">
        <v>1016.03</v>
      </c>
      <c r="K507" s="13">
        <v>959.21</v>
      </c>
      <c r="L507" s="13">
        <v>0</v>
      </c>
      <c r="M507" s="13">
        <v>25</v>
      </c>
      <c r="N507" s="13">
        <f t="shared" si="19"/>
        <v>2000.24</v>
      </c>
      <c r="O507" s="13">
        <f t="shared" si="18"/>
        <v>31421.849999999995</v>
      </c>
    </row>
    <row r="508" spans="1:15" ht="45" customHeight="1" x14ac:dyDescent="0.25">
      <c r="A508" s="11">
        <v>485</v>
      </c>
      <c r="B508" s="26" t="s">
        <v>147</v>
      </c>
      <c r="C508" s="12" t="s">
        <v>148</v>
      </c>
      <c r="D508" s="12" t="s">
        <v>64</v>
      </c>
      <c r="E508" s="12" t="s">
        <v>669</v>
      </c>
      <c r="F508" s="3" t="s">
        <v>678</v>
      </c>
      <c r="G508" s="13">
        <v>10000</v>
      </c>
      <c r="H508" s="14">
        <v>0</v>
      </c>
      <c r="I508" s="13">
        <v>10000</v>
      </c>
      <c r="J508" s="13">
        <v>304</v>
      </c>
      <c r="K508" s="13">
        <v>287</v>
      </c>
      <c r="L508" s="13">
        <v>0</v>
      </c>
      <c r="M508" s="13">
        <v>1964.73</v>
      </c>
      <c r="N508" s="13">
        <f t="shared" si="19"/>
        <v>2555.73</v>
      </c>
      <c r="O508" s="13">
        <f t="shared" si="18"/>
        <v>7444.27</v>
      </c>
    </row>
    <row r="509" spans="1:15" ht="45" customHeight="1" x14ac:dyDescent="0.25">
      <c r="A509" s="11">
        <v>486</v>
      </c>
      <c r="B509" s="26" t="s">
        <v>202</v>
      </c>
      <c r="C509" s="12" t="s">
        <v>62</v>
      </c>
      <c r="D509" s="12" t="s">
        <v>64</v>
      </c>
      <c r="E509" s="12" t="s">
        <v>669</v>
      </c>
      <c r="F509" s="3" t="s">
        <v>678</v>
      </c>
      <c r="G509" s="13">
        <v>31830.5</v>
      </c>
      <c r="H509" s="14">
        <v>0</v>
      </c>
      <c r="I509" s="13">
        <v>31830.5</v>
      </c>
      <c r="J509" s="13">
        <v>967.65</v>
      </c>
      <c r="K509" s="13">
        <v>913.54</v>
      </c>
      <c r="L509" s="13">
        <v>0</v>
      </c>
      <c r="M509" s="13">
        <v>18697.68</v>
      </c>
      <c r="N509" s="13">
        <f t="shared" si="19"/>
        <v>20578.87</v>
      </c>
      <c r="O509" s="13">
        <f t="shared" si="18"/>
        <v>11251.630000000001</v>
      </c>
    </row>
    <row r="510" spans="1:15" ht="45" customHeight="1" x14ac:dyDescent="0.25">
      <c r="A510" s="11">
        <v>487</v>
      </c>
      <c r="B510" s="26" t="s">
        <v>497</v>
      </c>
      <c r="C510" s="12" t="s">
        <v>498</v>
      </c>
      <c r="D510" s="12" t="s">
        <v>79</v>
      </c>
      <c r="E510" s="12" t="s">
        <v>669</v>
      </c>
      <c r="F510" s="3" t="s">
        <v>678</v>
      </c>
      <c r="G510" s="13">
        <v>44968.37</v>
      </c>
      <c r="H510" s="14">
        <v>0</v>
      </c>
      <c r="I510" s="13">
        <v>44968.37</v>
      </c>
      <c r="J510" s="13">
        <v>1367.04</v>
      </c>
      <c r="K510" s="13">
        <v>1290.5899999999999</v>
      </c>
      <c r="L510" s="13">
        <v>907.24</v>
      </c>
      <c r="M510" s="13">
        <v>3127.45</v>
      </c>
      <c r="N510" s="13">
        <f t="shared" si="19"/>
        <v>6692.32</v>
      </c>
      <c r="O510" s="13">
        <f t="shared" si="18"/>
        <v>38276.050000000003</v>
      </c>
    </row>
    <row r="511" spans="1:15" ht="45" customHeight="1" x14ac:dyDescent="0.25">
      <c r="A511" s="11">
        <v>488</v>
      </c>
      <c r="B511" s="26" t="s">
        <v>527</v>
      </c>
      <c r="C511" s="12" t="s">
        <v>38</v>
      </c>
      <c r="D511" s="12" t="s">
        <v>79</v>
      </c>
      <c r="E511" s="12" t="s">
        <v>667</v>
      </c>
      <c r="F511" s="3" t="s">
        <v>678</v>
      </c>
      <c r="G511" s="13">
        <v>15000</v>
      </c>
      <c r="H511" s="14">
        <v>0</v>
      </c>
      <c r="I511" s="13">
        <f>G511+H511</f>
        <v>15000</v>
      </c>
      <c r="J511" s="13">
        <v>456</v>
      </c>
      <c r="K511" s="13">
        <v>430.5</v>
      </c>
      <c r="L511" s="13">
        <v>0</v>
      </c>
      <c r="M511" s="13">
        <v>25</v>
      </c>
      <c r="N511" s="13">
        <f t="shared" si="19"/>
        <v>911.5</v>
      </c>
      <c r="O511" s="13">
        <f t="shared" si="18"/>
        <v>14088.5</v>
      </c>
    </row>
    <row r="512" spans="1:15" ht="45" customHeight="1" x14ac:dyDescent="0.25">
      <c r="A512" s="11">
        <v>489</v>
      </c>
      <c r="B512" s="26" t="s">
        <v>257</v>
      </c>
      <c r="C512" s="12" t="s">
        <v>88</v>
      </c>
      <c r="D512" s="12" t="s">
        <v>64</v>
      </c>
      <c r="E512" s="12" t="s">
        <v>667</v>
      </c>
      <c r="F512" s="3" t="s">
        <v>678</v>
      </c>
      <c r="G512" s="13">
        <v>10000</v>
      </c>
      <c r="H512" s="14">
        <v>0</v>
      </c>
      <c r="I512" s="13">
        <v>10000</v>
      </c>
      <c r="J512" s="13">
        <v>304</v>
      </c>
      <c r="K512" s="13">
        <v>287</v>
      </c>
      <c r="L512" s="13">
        <v>0</v>
      </c>
      <c r="M512" s="13">
        <v>25</v>
      </c>
      <c r="N512" s="13">
        <v>616</v>
      </c>
      <c r="O512" s="13">
        <f t="shared" si="18"/>
        <v>9384</v>
      </c>
    </row>
    <row r="513" spans="1:15" ht="45" customHeight="1" x14ac:dyDescent="0.25">
      <c r="A513" s="11">
        <v>490</v>
      </c>
      <c r="B513" s="26" t="s">
        <v>847</v>
      </c>
      <c r="C513" s="12" t="s">
        <v>71</v>
      </c>
      <c r="D513" s="12" t="s">
        <v>853</v>
      </c>
      <c r="E513" s="12" t="s">
        <v>669</v>
      </c>
      <c r="F513" s="3" t="s">
        <v>678</v>
      </c>
      <c r="G513" s="13">
        <v>65018</v>
      </c>
      <c r="H513" s="14">
        <v>0</v>
      </c>
      <c r="I513" s="13">
        <f>G513+H513</f>
        <v>65018</v>
      </c>
      <c r="J513" s="13">
        <v>1976.55</v>
      </c>
      <c r="K513" s="13">
        <v>1866.02</v>
      </c>
      <c r="L513" s="13">
        <v>4430.96</v>
      </c>
      <c r="M513" s="13">
        <v>25</v>
      </c>
      <c r="N513" s="13">
        <f t="shared" ref="N513:N520" si="20">SUM(J513:M513)</f>
        <v>8298.5299999999988</v>
      </c>
      <c r="O513" s="13">
        <f t="shared" si="18"/>
        <v>56719.47</v>
      </c>
    </row>
    <row r="514" spans="1:15" ht="45" customHeight="1" x14ac:dyDescent="0.25">
      <c r="A514" s="11">
        <v>491</v>
      </c>
      <c r="B514" s="36" t="s">
        <v>942</v>
      </c>
      <c r="C514" s="37" t="s">
        <v>926</v>
      </c>
      <c r="D514" s="38" t="s">
        <v>949</v>
      </c>
      <c r="E514" s="12" t="s">
        <v>669</v>
      </c>
      <c r="F514" s="3" t="s">
        <v>678</v>
      </c>
      <c r="G514" s="13">
        <v>31830.5</v>
      </c>
      <c r="H514" s="14">
        <v>0</v>
      </c>
      <c r="I514" s="13">
        <f>G514+H514</f>
        <v>31830.5</v>
      </c>
      <c r="J514" s="13">
        <v>967.65</v>
      </c>
      <c r="K514" s="13">
        <v>913.54</v>
      </c>
      <c r="L514" s="13">
        <v>0</v>
      </c>
      <c r="M514" s="13">
        <v>25</v>
      </c>
      <c r="N514" s="13">
        <f t="shared" si="20"/>
        <v>1906.19</v>
      </c>
      <c r="O514" s="13">
        <f t="shared" si="18"/>
        <v>29924.31</v>
      </c>
    </row>
    <row r="515" spans="1:15" ht="45" customHeight="1" x14ac:dyDescent="0.25">
      <c r="A515" s="11">
        <v>492</v>
      </c>
      <c r="B515" s="26" t="s">
        <v>410</v>
      </c>
      <c r="C515" s="12" t="s">
        <v>74</v>
      </c>
      <c r="D515" s="12" t="s">
        <v>64</v>
      </c>
      <c r="E515" s="12" t="s">
        <v>669</v>
      </c>
      <c r="F515" s="3" t="s">
        <v>678</v>
      </c>
      <c r="G515" s="13">
        <v>41226.9</v>
      </c>
      <c r="H515" s="14">
        <v>0</v>
      </c>
      <c r="I515" s="13">
        <v>41226.9</v>
      </c>
      <c r="J515" s="13">
        <v>1253.3</v>
      </c>
      <c r="K515" s="13">
        <v>1183.21</v>
      </c>
      <c r="L515" s="13">
        <v>615.80999999999995</v>
      </c>
      <c r="M515" s="13">
        <v>1412.28</v>
      </c>
      <c r="N515" s="13">
        <f t="shared" si="20"/>
        <v>4464.6000000000004</v>
      </c>
      <c r="O515" s="13">
        <f t="shared" si="18"/>
        <v>36762.300000000003</v>
      </c>
    </row>
    <row r="516" spans="1:15" ht="45" customHeight="1" x14ac:dyDescent="0.25">
      <c r="A516" s="11">
        <v>493</v>
      </c>
      <c r="B516" s="26" t="s">
        <v>789</v>
      </c>
      <c r="C516" s="12" t="s">
        <v>93</v>
      </c>
      <c r="D516" s="12" t="s">
        <v>763</v>
      </c>
      <c r="E516" s="12" t="s">
        <v>667</v>
      </c>
      <c r="F516" s="3" t="s">
        <v>677</v>
      </c>
      <c r="G516" s="13">
        <v>15000</v>
      </c>
      <c r="H516" s="14">
        <v>0</v>
      </c>
      <c r="I516" s="13">
        <f>SUM(G516:H516)</f>
        <v>15000</v>
      </c>
      <c r="J516" s="13">
        <v>456</v>
      </c>
      <c r="K516" s="13">
        <v>430.5</v>
      </c>
      <c r="L516" s="13">
        <v>0</v>
      </c>
      <c r="M516" s="13">
        <v>25</v>
      </c>
      <c r="N516" s="13">
        <f t="shared" si="20"/>
        <v>911.5</v>
      </c>
      <c r="O516" s="13">
        <f t="shared" si="18"/>
        <v>14088.5</v>
      </c>
    </row>
    <row r="517" spans="1:15" ht="45" customHeight="1" x14ac:dyDescent="0.25">
      <c r="A517" s="11">
        <v>494</v>
      </c>
      <c r="B517" s="26" t="s">
        <v>1146</v>
      </c>
      <c r="C517" s="73" t="s">
        <v>1059</v>
      </c>
      <c r="D517" s="73" t="s">
        <v>1125</v>
      </c>
      <c r="E517" s="12" t="s">
        <v>669</v>
      </c>
      <c r="F517" s="3" t="s">
        <v>677</v>
      </c>
      <c r="G517" s="13">
        <v>65018</v>
      </c>
      <c r="H517" s="14">
        <v>0</v>
      </c>
      <c r="I517" s="13">
        <f>G517+H517</f>
        <v>65018</v>
      </c>
      <c r="J517" s="13">
        <v>1976.55</v>
      </c>
      <c r="K517" s="13">
        <v>1866.02</v>
      </c>
      <c r="L517" s="13">
        <v>4430.96</v>
      </c>
      <c r="M517" s="13">
        <v>25</v>
      </c>
      <c r="N517" s="13">
        <f t="shared" si="20"/>
        <v>8298.5299999999988</v>
      </c>
      <c r="O517" s="13">
        <f t="shared" si="18"/>
        <v>56719.47</v>
      </c>
    </row>
    <row r="518" spans="1:15" ht="45" customHeight="1" x14ac:dyDescent="0.25">
      <c r="A518" s="11">
        <v>495</v>
      </c>
      <c r="B518" s="26" t="s">
        <v>65</v>
      </c>
      <c r="C518" s="12" t="s">
        <v>66</v>
      </c>
      <c r="D518" s="12" t="s">
        <v>636</v>
      </c>
      <c r="E518" s="12" t="s">
        <v>666</v>
      </c>
      <c r="F518" s="3" t="s">
        <v>678</v>
      </c>
      <c r="G518" s="13">
        <v>170000</v>
      </c>
      <c r="H518" s="14">
        <v>0</v>
      </c>
      <c r="I518" s="13">
        <f>G518+H518</f>
        <v>170000</v>
      </c>
      <c r="J518" s="13">
        <v>5168</v>
      </c>
      <c r="K518" s="13">
        <v>4879</v>
      </c>
      <c r="L518" s="13">
        <v>28571.119999999999</v>
      </c>
      <c r="M518" s="13">
        <v>25</v>
      </c>
      <c r="N518" s="13">
        <f t="shared" si="20"/>
        <v>38643.119999999995</v>
      </c>
      <c r="O518" s="13">
        <f t="shared" si="18"/>
        <v>131356.88</v>
      </c>
    </row>
    <row r="519" spans="1:15" ht="45" customHeight="1" x14ac:dyDescent="0.25">
      <c r="A519" s="11">
        <v>496</v>
      </c>
      <c r="B519" s="26" t="s">
        <v>1147</v>
      </c>
      <c r="C519" s="12" t="s">
        <v>728</v>
      </c>
      <c r="D519" s="12" t="s">
        <v>1148</v>
      </c>
      <c r="E519" s="12" t="s">
        <v>669</v>
      </c>
      <c r="F519" s="3" t="s">
        <v>677</v>
      </c>
      <c r="G519" s="13">
        <v>27000</v>
      </c>
      <c r="H519" s="14">
        <v>0</v>
      </c>
      <c r="I519" s="13">
        <v>27000</v>
      </c>
      <c r="J519" s="13">
        <v>820.8</v>
      </c>
      <c r="K519" s="13">
        <v>774.9</v>
      </c>
      <c r="L519" s="13">
        <v>0</v>
      </c>
      <c r="M519" s="13">
        <v>25</v>
      </c>
      <c r="N519" s="13">
        <f t="shared" si="20"/>
        <v>1620.6999999999998</v>
      </c>
      <c r="O519" s="13">
        <f t="shared" si="18"/>
        <v>25379.3</v>
      </c>
    </row>
    <row r="520" spans="1:15" ht="45" customHeight="1" x14ac:dyDescent="0.25">
      <c r="A520" s="11">
        <v>497</v>
      </c>
      <c r="B520" s="26" t="s">
        <v>542</v>
      </c>
      <c r="C520" s="12" t="s">
        <v>60</v>
      </c>
      <c r="D520" s="12" t="s">
        <v>79</v>
      </c>
      <c r="E520" s="12" t="s">
        <v>669</v>
      </c>
      <c r="F520" s="3" t="s">
        <v>678</v>
      </c>
      <c r="G520" s="13">
        <v>27000</v>
      </c>
      <c r="H520" s="14">
        <v>0</v>
      </c>
      <c r="I520" s="13">
        <f>G520+H520</f>
        <v>27000</v>
      </c>
      <c r="J520" s="13">
        <v>820.8</v>
      </c>
      <c r="K520" s="13">
        <v>774.9</v>
      </c>
      <c r="L520" s="13">
        <v>0</v>
      </c>
      <c r="M520" s="13">
        <v>5752.98</v>
      </c>
      <c r="N520" s="13">
        <f t="shared" si="20"/>
        <v>7348.6799999999994</v>
      </c>
      <c r="O520" s="13">
        <f t="shared" si="18"/>
        <v>19651.32</v>
      </c>
    </row>
    <row r="521" spans="1:15" ht="45" customHeight="1" x14ac:dyDescent="0.25">
      <c r="A521" s="11">
        <v>498</v>
      </c>
      <c r="B521" s="26" t="s">
        <v>537</v>
      </c>
      <c r="C521" s="12" t="s">
        <v>38</v>
      </c>
      <c r="D521" s="12" t="s">
        <v>79</v>
      </c>
      <c r="E521" s="12" t="s">
        <v>667</v>
      </c>
      <c r="F521" s="3" t="s">
        <v>678</v>
      </c>
      <c r="G521" s="13">
        <v>10000</v>
      </c>
      <c r="H521" s="14">
        <v>0</v>
      </c>
      <c r="I521" s="13">
        <v>10000</v>
      </c>
      <c r="J521" s="13">
        <v>304</v>
      </c>
      <c r="K521" s="13">
        <v>287</v>
      </c>
      <c r="L521" s="13">
        <v>0</v>
      </c>
      <c r="M521" s="13">
        <v>25</v>
      </c>
      <c r="N521" s="13">
        <v>616</v>
      </c>
      <c r="O521" s="13">
        <f t="shared" si="18"/>
        <v>9384</v>
      </c>
    </row>
    <row r="522" spans="1:15" ht="45" customHeight="1" x14ac:dyDescent="0.25">
      <c r="A522" s="11">
        <v>499</v>
      </c>
      <c r="B522" s="26" t="s">
        <v>484</v>
      </c>
      <c r="C522" s="12" t="s">
        <v>38</v>
      </c>
      <c r="D522" s="12" t="s">
        <v>64</v>
      </c>
      <c r="E522" s="12" t="s">
        <v>667</v>
      </c>
      <c r="F522" s="3" t="s">
        <v>678</v>
      </c>
      <c r="G522" s="13">
        <v>10000</v>
      </c>
      <c r="H522" s="14">
        <v>0</v>
      </c>
      <c r="I522" s="13">
        <v>10000</v>
      </c>
      <c r="J522" s="13">
        <v>304</v>
      </c>
      <c r="K522" s="13">
        <v>287</v>
      </c>
      <c r="L522" s="13">
        <v>0</v>
      </c>
      <c r="M522" s="13">
        <v>25</v>
      </c>
      <c r="N522" s="13">
        <v>616</v>
      </c>
      <c r="O522" s="13">
        <f t="shared" si="18"/>
        <v>9384</v>
      </c>
    </row>
    <row r="523" spans="1:15" ht="45" customHeight="1" x14ac:dyDescent="0.25">
      <c r="A523" s="11">
        <v>500</v>
      </c>
      <c r="B523" s="26" t="s">
        <v>67</v>
      </c>
      <c r="C523" s="12" t="s">
        <v>68</v>
      </c>
      <c r="D523" s="12" t="s">
        <v>636</v>
      </c>
      <c r="E523" s="12" t="s">
        <v>666</v>
      </c>
      <c r="F523" s="3" t="s">
        <v>678</v>
      </c>
      <c r="G523" s="13">
        <v>75000</v>
      </c>
      <c r="H523" s="14">
        <v>0</v>
      </c>
      <c r="I523" s="13">
        <v>75000</v>
      </c>
      <c r="J523" s="13">
        <v>2280</v>
      </c>
      <c r="K523" s="13">
        <v>2152.5</v>
      </c>
      <c r="L523" s="13">
        <v>6309.38</v>
      </c>
      <c r="M523" s="13">
        <v>25</v>
      </c>
      <c r="N523" s="13">
        <v>10766.88</v>
      </c>
      <c r="O523" s="13">
        <f t="shared" si="18"/>
        <v>64233.120000000003</v>
      </c>
    </row>
    <row r="524" spans="1:15" ht="45" customHeight="1" x14ac:dyDescent="0.25">
      <c r="A524" s="11">
        <v>501</v>
      </c>
      <c r="B524" s="26" t="s">
        <v>149</v>
      </c>
      <c r="C524" s="12" t="s">
        <v>88</v>
      </c>
      <c r="D524" s="12" t="s">
        <v>79</v>
      </c>
      <c r="E524" s="12" t="s">
        <v>667</v>
      </c>
      <c r="F524" s="3" t="s">
        <v>678</v>
      </c>
      <c r="G524" s="13">
        <v>10000</v>
      </c>
      <c r="H524" s="14">
        <v>0</v>
      </c>
      <c r="I524" s="13">
        <v>10000</v>
      </c>
      <c r="J524" s="13">
        <v>304</v>
      </c>
      <c r="K524" s="13">
        <v>287</v>
      </c>
      <c r="L524" s="13">
        <v>0</v>
      </c>
      <c r="M524" s="13">
        <v>25</v>
      </c>
      <c r="N524" s="13">
        <v>616</v>
      </c>
      <c r="O524" s="13">
        <f t="shared" si="18"/>
        <v>9384</v>
      </c>
    </row>
    <row r="525" spans="1:15" ht="45" customHeight="1" x14ac:dyDescent="0.25">
      <c r="A525" s="11">
        <v>502</v>
      </c>
      <c r="B525" s="26" t="s">
        <v>430</v>
      </c>
      <c r="C525" s="12" t="s">
        <v>62</v>
      </c>
      <c r="D525" s="12" t="s">
        <v>79</v>
      </c>
      <c r="E525" s="12" t="s">
        <v>669</v>
      </c>
      <c r="F525" s="3" t="s">
        <v>678</v>
      </c>
      <c r="G525" s="13">
        <v>31830.5</v>
      </c>
      <c r="H525" s="14">
        <v>0</v>
      </c>
      <c r="I525" s="13">
        <v>31830.5</v>
      </c>
      <c r="J525" s="13">
        <v>967.65</v>
      </c>
      <c r="K525" s="13">
        <v>913.54</v>
      </c>
      <c r="L525" s="13">
        <v>0</v>
      </c>
      <c r="M525" s="13">
        <v>25</v>
      </c>
      <c r="N525" s="13">
        <v>1906.19</v>
      </c>
      <c r="O525" s="13">
        <f t="shared" si="18"/>
        <v>29924.31</v>
      </c>
    </row>
    <row r="526" spans="1:15" ht="45" customHeight="1" x14ac:dyDescent="0.25">
      <c r="A526" s="11">
        <v>503</v>
      </c>
      <c r="B526" s="26" t="s">
        <v>224</v>
      </c>
      <c r="C526" s="12" t="s">
        <v>62</v>
      </c>
      <c r="D526" s="12" t="s">
        <v>79</v>
      </c>
      <c r="E526" s="12" t="s">
        <v>669</v>
      </c>
      <c r="F526" s="3" t="s">
        <v>678</v>
      </c>
      <c r="G526" s="13">
        <v>31830.5</v>
      </c>
      <c r="H526" s="14">
        <v>0</v>
      </c>
      <c r="I526" s="13">
        <v>31830.5</v>
      </c>
      <c r="J526" s="13">
        <v>967.65</v>
      </c>
      <c r="K526" s="13">
        <v>913.54</v>
      </c>
      <c r="L526" s="13">
        <v>0</v>
      </c>
      <c r="M526" s="13">
        <v>25</v>
      </c>
      <c r="N526" s="13">
        <v>1906.19</v>
      </c>
      <c r="O526" s="13">
        <f t="shared" si="18"/>
        <v>29924.31</v>
      </c>
    </row>
    <row r="527" spans="1:15" ht="45" customHeight="1" x14ac:dyDescent="0.25">
      <c r="A527" s="11">
        <v>504</v>
      </c>
      <c r="B527" s="26" t="s">
        <v>288</v>
      </c>
      <c r="C527" s="12" t="s">
        <v>289</v>
      </c>
      <c r="D527" s="12" t="s">
        <v>79</v>
      </c>
      <c r="E527" s="12" t="s">
        <v>669</v>
      </c>
      <c r="F527" s="3" t="s">
        <v>678</v>
      </c>
      <c r="G527" s="13">
        <v>24041.07</v>
      </c>
      <c r="H527" s="14">
        <v>0</v>
      </c>
      <c r="I527" s="13">
        <f>G527+H527</f>
        <v>24041.07</v>
      </c>
      <c r="J527" s="13">
        <v>730.85</v>
      </c>
      <c r="K527" s="13">
        <v>689.98</v>
      </c>
      <c r="L527" s="13">
        <v>0</v>
      </c>
      <c r="M527" s="13">
        <v>25</v>
      </c>
      <c r="N527" s="13">
        <f>SUBTOTAL(9,J527:M527)</f>
        <v>1445.83</v>
      </c>
      <c r="O527" s="13">
        <f t="shared" si="18"/>
        <v>22595.239999999998</v>
      </c>
    </row>
    <row r="528" spans="1:15" ht="45" customHeight="1" x14ac:dyDescent="0.25">
      <c r="A528" s="11">
        <v>505</v>
      </c>
      <c r="B528" s="26" t="s">
        <v>213</v>
      </c>
      <c r="C528" s="12" t="s">
        <v>4</v>
      </c>
      <c r="D528" s="12" t="s">
        <v>79</v>
      </c>
      <c r="E528" s="12" t="s">
        <v>669</v>
      </c>
      <c r="F528" s="3" t="s">
        <v>678</v>
      </c>
      <c r="G528" s="13">
        <v>11664.83</v>
      </c>
      <c r="H528" s="14">
        <v>0</v>
      </c>
      <c r="I528" s="13">
        <f>G528+H528</f>
        <v>11664.83</v>
      </c>
      <c r="J528" s="13">
        <v>354.61</v>
      </c>
      <c r="K528" s="13">
        <v>334.78</v>
      </c>
      <c r="L528" s="13">
        <v>0</v>
      </c>
      <c r="M528" s="13">
        <v>25</v>
      </c>
      <c r="N528" s="13">
        <f>SUBTOTAL(9,J528:M528)</f>
        <v>714.39</v>
      </c>
      <c r="O528" s="13">
        <f t="shared" si="18"/>
        <v>10950.44</v>
      </c>
    </row>
    <row r="529" spans="1:15" ht="45" customHeight="1" x14ac:dyDescent="0.25">
      <c r="A529" s="11">
        <v>506</v>
      </c>
      <c r="B529" s="26" t="s">
        <v>353</v>
      </c>
      <c r="C529" s="12" t="s">
        <v>74</v>
      </c>
      <c r="D529" s="12" t="s">
        <v>79</v>
      </c>
      <c r="E529" s="12" t="s">
        <v>669</v>
      </c>
      <c r="F529" s="3" t="s">
        <v>678</v>
      </c>
      <c r="G529" s="13">
        <v>41226.9</v>
      </c>
      <c r="H529" s="14">
        <v>0</v>
      </c>
      <c r="I529" s="13">
        <v>41226.9</v>
      </c>
      <c r="J529" s="13">
        <v>1253.3</v>
      </c>
      <c r="K529" s="13">
        <v>1183.21</v>
      </c>
      <c r="L529" s="13">
        <v>615.80999999999995</v>
      </c>
      <c r="M529" s="13">
        <v>1050</v>
      </c>
      <c r="N529" s="13">
        <f>SUM(J529:M529)</f>
        <v>4102.32</v>
      </c>
      <c r="O529" s="13">
        <f t="shared" si="18"/>
        <v>37124.58</v>
      </c>
    </row>
    <row r="530" spans="1:15" ht="45" customHeight="1" x14ac:dyDescent="0.25">
      <c r="A530" s="11">
        <v>507</v>
      </c>
      <c r="B530" s="65" t="s">
        <v>1207</v>
      </c>
      <c r="C530" s="63" t="s">
        <v>951</v>
      </c>
      <c r="D530" s="63" t="s">
        <v>1194</v>
      </c>
      <c r="E530" s="12" t="s">
        <v>667</v>
      </c>
      <c r="F530" s="3" t="s">
        <v>678</v>
      </c>
      <c r="G530" s="13">
        <v>10500</v>
      </c>
      <c r="H530" s="14">
        <v>0</v>
      </c>
      <c r="I530" s="13">
        <f>G530+H530</f>
        <v>10500</v>
      </c>
      <c r="J530" s="13">
        <v>319.2</v>
      </c>
      <c r="K530" s="13">
        <v>301.35000000000002</v>
      </c>
      <c r="L530" s="13">
        <v>0</v>
      </c>
      <c r="M530" s="13">
        <v>25</v>
      </c>
      <c r="N530" s="13">
        <f>SUM(J530:M530)</f>
        <v>645.54999999999995</v>
      </c>
      <c r="O530" s="13">
        <f t="shared" si="18"/>
        <v>9854.4500000000007</v>
      </c>
    </row>
    <row r="531" spans="1:15" ht="45" customHeight="1" x14ac:dyDescent="0.25">
      <c r="A531" s="11">
        <v>508</v>
      </c>
      <c r="B531" s="26" t="s">
        <v>906</v>
      </c>
      <c r="C531" s="26" t="s">
        <v>38</v>
      </c>
      <c r="D531" s="12" t="s">
        <v>874</v>
      </c>
      <c r="E531" s="12" t="s">
        <v>667</v>
      </c>
      <c r="F531" s="3" t="s">
        <v>678</v>
      </c>
      <c r="G531" s="13">
        <v>20000</v>
      </c>
      <c r="H531" s="14">
        <v>0</v>
      </c>
      <c r="I531" s="13">
        <f>G531+H531</f>
        <v>20000</v>
      </c>
      <c r="J531" s="13">
        <v>608</v>
      </c>
      <c r="K531" s="13">
        <v>574</v>
      </c>
      <c r="L531" s="13">
        <v>0</v>
      </c>
      <c r="M531" s="13">
        <v>25</v>
      </c>
      <c r="N531" s="13">
        <f>SUM(J531:M531)</f>
        <v>1207</v>
      </c>
      <c r="O531" s="13">
        <f t="shared" si="18"/>
        <v>18793</v>
      </c>
    </row>
    <row r="532" spans="1:15" ht="45" customHeight="1" x14ac:dyDescent="0.25">
      <c r="A532" s="11">
        <v>509</v>
      </c>
      <c r="B532" s="26" t="s">
        <v>605</v>
      </c>
      <c r="C532" s="12" t="s">
        <v>606</v>
      </c>
      <c r="D532" s="12" t="s">
        <v>79</v>
      </c>
      <c r="E532" s="12" t="s">
        <v>667</v>
      </c>
      <c r="F532" s="3" t="s">
        <v>678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f>SUM(J532:M532)</f>
        <v>616</v>
      </c>
      <c r="O532" s="13">
        <f t="shared" si="18"/>
        <v>9384</v>
      </c>
    </row>
    <row r="533" spans="1:15" ht="45" customHeight="1" x14ac:dyDescent="0.25">
      <c r="A533" s="11">
        <v>510</v>
      </c>
      <c r="B533" s="26" t="s">
        <v>508</v>
      </c>
      <c r="C533" s="12" t="s">
        <v>62</v>
      </c>
      <c r="D533" s="12" t="s">
        <v>79</v>
      </c>
      <c r="E533" s="12" t="s">
        <v>669</v>
      </c>
      <c r="F533" s="3" t="s">
        <v>678</v>
      </c>
      <c r="G533" s="13">
        <v>37547.67</v>
      </c>
      <c r="H533" s="14">
        <v>0</v>
      </c>
      <c r="I533" s="13">
        <v>37547.67</v>
      </c>
      <c r="J533" s="13">
        <v>1141.45</v>
      </c>
      <c r="K533" s="13">
        <v>1077.6199999999999</v>
      </c>
      <c r="L533" s="13">
        <v>96.54</v>
      </c>
      <c r="M533" s="13">
        <v>25</v>
      </c>
      <c r="N533" s="13">
        <v>2340.61</v>
      </c>
      <c r="O533" s="13">
        <f t="shared" si="18"/>
        <v>35207.06</v>
      </c>
    </row>
    <row r="534" spans="1:15" ht="45" customHeight="1" x14ac:dyDescent="0.25">
      <c r="A534" s="11">
        <v>511</v>
      </c>
      <c r="B534" s="26" t="s">
        <v>124</v>
      </c>
      <c r="C534" s="12" t="s">
        <v>88</v>
      </c>
      <c r="D534" s="12" t="s">
        <v>64</v>
      </c>
      <c r="E534" s="12" t="s">
        <v>667</v>
      </c>
      <c r="F534" s="3" t="s">
        <v>678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8"/>
        <v>9384</v>
      </c>
    </row>
    <row r="535" spans="1:15" ht="45" customHeight="1" x14ac:dyDescent="0.25">
      <c r="A535" s="11">
        <v>512</v>
      </c>
      <c r="B535" s="26" t="s">
        <v>758</v>
      </c>
      <c r="C535" s="12" t="s">
        <v>700</v>
      </c>
      <c r="D535" s="12" t="s">
        <v>775</v>
      </c>
      <c r="E535" s="12" t="s">
        <v>669</v>
      </c>
      <c r="F535" s="3" t="s">
        <v>678</v>
      </c>
      <c r="G535" s="13">
        <v>35000</v>
      </c>
      <c r="H535" s="14">
        <v>0</v>
      </c>
      <c r="I535" s="13">
        <f>G535+H535</f>
        <v>35000</v>
      </c>
      <c r="J535" s="13">
        <v>1064</v>
      </c>
      <c r="K535" s="13">
        <v>1004.5</v>
      </c>
      <c r="L535" s="13">
        <v>0</v>
      </c>
      <c r="M535" s="13">
        <v>25</v>
      </c>
      <c r="N535" s="13">
        <f>SUM(J535:M535)</f>
        <v>2093.5</v>
      </c>
      <c r="O535" s="13">
        <f t="shared" si="18"/>
        <v>32906.5</v>
      </c>
    </row>
    <row r="536" spans="1:15" ht="45" customHeight="1" x14ac:dyDescent="0.25">
      <c r="A536" s="11">
        <v>513</v>
      </c>
      <c r="B536" s="26" t="s">
        <v>607</v>
      </c>
      <c r="C536" s="12" t="s">
        <v>62</v>
      </c>
      <c r="D536" s="12" t="s">
        <v>79</v>
      </c>
      <c r="E536" s="12" t="s">
        <v>669</v>
      </c>
      <c r="F536" s="3" t="s">
        <v>678</v>
      </c>
      <c r="G536" s="13">
        <v>31830.5</v>
      </c>
      <c r="H536" s="14">
        <v>0</v>
      </c>
      <c r="I536" s="13">
        <v>31830.5</v>
      </c>
      <c r="J536" s="13">
        <v>967.65</v>
      </c>
      <c r="K536" s="13">
        <v>913.54</v>
      </c>
      <c r="L536" s="13">
        <v>0</v>
      </c>
      <c r="M536" s="13">
        <v>2256.2800000000002</v>
      </c>
      <c r="N536" s="13">
        <f>SUM(J536:M536)</f>
        <v>4137.47</v>
      </c>
      <c r="O536" s="13">
        <f t="shared" si="18"/>
        <v>27693.03</v>
      </c>
    </row>
    <row r="537" spans="1:15" ht="45" customHeight="1" x14ac:dyDescent="0.25">
      <c r="A537" s="11">
        <v>514</v>
      </c>
      <c r="B537" s="26" t="s">
        <v>364</v>
      </c>
      <c r="C537" s="12" t="s">
        <v>365</v>
      </c>
      <c r="D537" s="12" t="s">
        <v>178</v>
      </c>
      <c r="E537" s="12" t="s">
        <v>669</v>
      </c>
      <c r="F537" s="3" t="s">
        <v>678</v>
      </c>
      <c r="G537" s="13">
        <v>135000</v>
      </c>
      <c r="H537" s="14">
        <v>0</v>
      </c>
      <c r="I537" s="13">
        <f>G537+H537</f>
        <v>135000</v>
      </c>
      <c r="J537" s="13">
        <v>4104</v>
      </c>
      <c r="K537" s="13">
        <v>3874.5</v>
      </c>
      <c r="L537" s="13">
        <v>20338.240000000002</v>
      </c>
      <c r="M537" s="13">
        <v>5962</v>
      </c>
      <c r="N537" s="13">
        <f>SUM(J537:M537)</f>
        <v>34278.740000000005</v>
      </c>
      <c r="O537" s="13">
        <f t="shared" si="18"/>
        <v>100721.26</v>
      </c>
    </row>
    <row r="538" spans="1:15" ht="45" customHeight="1" x14ac:dyDescent="0.25">
      <c r="A538" s="11">
        <v>515</v>
      </c>
      <c r="B538" s="26" t="s">
        <v>325</v>
      </c>
      <c r="C538" s="12" t="s">
        <v>63</v>
      </c>
      <c r="D538" s="12" t="s">
        <v>64</v>
      </c>
      <c r="E538" s="12" t="s">
        <v>669</v>
      </c>
      <c r="F538" s="3" t="s">
        <v>678</v>
      </c>
      <c r="G538" s="13">
        <v>18492.82</v>
      </c>
      <c r="H538" s="14">
        <v>0</v>
      </c>
      <c r="I538" s="13">
        <v>18492.82</v>
      </c>
      <c r="J538" s="13">
        <v>562.17999999999995</v>
      </c>
      <c r="K538" s="13">
        <v>530.74</v>
      </c>
      <c r="L538" s="13">
        <v>0</v>
      </c>
      <c r="M538" s="13">
        <v>25</v>
      </c>
      <c r="N538" s="13">
        <v>1117.92</v>
      </c>
      <c r="O538" s="13">
        <f t="shared" si="18"/>
        <v>17374.900000000001</v>
      </c>
    </row>
    <row r="539" spans="1:15" ht="45" customHeight="1" x14ac:dyDescent="0.25">
      <c r="A539" s="11">
        <v>516</v>
      </c>
      <c r="B539" s="26" t="s">
        <v>499</v>
      </c>
      <c r="C539" s="12" t="s">
        <v>500</v>
      </c>
      <c r="D539" s="12" t="s">
        <v>79</v>
      </c>
      <c r="E539" s="12" t="s">
        <v>669</v>
      </c>
      <c r="F539" s="3" t="s">
        <v>678</v>
      </c>
      <c r="G539" s="13">
        <v>19662.5</v>
      </c>
      <c r="H539" s="14">
        <v>0</v>
      </c>
      <c r="I539" s="13">
        <v>19662.5</v>
      </c>
      <c r="J539" s="13">
        <v>597.74</v>
      </c>
      <c r="K539" s="13">
        <v>564.30999999999995</v>
      </c>
      <c r="L539" s="13">
        <v>0</v>
      </c>
      <c r="M539" s="13">
        <v>25</v>
      </c>
      <c r="N539" s="13">
        <f>SUM(J539:M539)</f>
        <v>1187.05</v>
      </c>
      <c r="O539" s="13">
        <f t="shared" si="18"/>
        <v>18475.45</v>
      </c>
    </row>
    <row r="540" spans="1:15" ht="45" customHeight="1" x14ac:dyDescent="0.25">
      <c r="A540" s="11">
        <v>517</v>
      </c>
      <c r="B540" s="26" t="s">
        <v>490</v>
      </c>
      <c r="C540" s="12" t="s">
        <v>38</v>
      </c>
      <c r="D540" s="12" t="s">
        <v>79</v>
      </c>
      <c r="E540" s="12" t="s">
        <v>667</v>
      </c>
      <c r="F540" s="3" t="s">
        <v>678</v>
      </c>
      <c r="G540" s="13">
        <v>10000</v>
      </c>
      <c r="H540" s="14">
        <v>0</v>
      </c>
      <c r="I540" s="13"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v>616</v>
      </c>
      <c r="O540" s="13">
        <f t="shared" si="18"/>
        <v>9384</v>
      </c>
    </row>
    <row r="541" spans="1:15" ht="45" customHeight="1" x14ac:dyDescent="0.25">
      <c r="A541" s="11">
        <v>518</v>
      </c>
      <c r="B541" s="26" t="s">
        <v>95</v>
      </c>
      <c r="C541" s="12" t="s">
        <v>96</v>
      </c>
      <c r="D541" s="12" t="s">
        <v>79</v>
      </c>
      <c r="E541" s="12" t="s">
        <v>669</v>
      </c>
      <c r="F541" s="3" t="s">
        <v>678</v>
      </c>
      <c r="G541" s="13">
        <v>41226.9</v>
      </c>
      <c r="H541" s="14">
        <v>0</v>
      </c>
      <c r="I541" s="13">
        <v>41226.9</v>
      </c>
      <c r="J541" s="13">
        <v>1253.3</v>
      </c>
      <c r="K541" s="13">
        <v>1183.21</v>
      </c>
      <c r="L541" s="13">
        <v>615.80999999999995</v>
      </c>
      <c r="M541" s="13">
        <v>25</v>
      </c>
      <c r="N541" s="13">
        <v>3077.32</v>
      </c>
      <c r="O541" s="13">
        <f t="shared" si="18"/>
        <v>38149.58</v>
      </c>
    </row>
    <row r="542" spans="1:15" ht="45" customHeight="1" x14ac:dyDescent="0.25">
      <c r="A542" s="11">
        <v>519</v>
      </c>
      <c r="B542" s="26" t="s">
        <v>695</v>
      </c>
      <c r="C542" s="12" t="s">
        <v>88</v>
      </c>
      <c r="D542" s="12" t="s">
        <v>64</v>
      </c>
      <c r="E542" s="12" t="s">
        <v>667</v>
      </c>
      <c r="F542" s="3" t="s">
        <v>678</v>
      </c>
      <c r="G542" s="13">
        <v>10000</v>
      </c>
      <c r="H542" s="14">
        <v>0</v>
      </c>
      <c r="I542" s="13">
        <f>G542+H542</f>
        <v>10000</v>
      </c>
      <c r="J542" s="13">
        <v>304</v>
      </c>
      <c r="K542" s="13">
        <v>287</v>
      </c>
      <c r="L542" s="13">
        <v>0</v>
      </c>
      <c r="M542" s="13">
        <v>25</v>
      </c>
      <c r="N542" s="13">
        <f>SUM(J542:M542)</f>
        <v>616</v>
      </c>
      <c r="O542" s="13">
        <f t="shared" si="18"/>
        <v>9384</v>
      </c>
    </row>
    <row r="543" spans="1:15" ht="45" customHeight="1" x14ac:dyDescent="0.25">
      <c r="A543" s="11">
        <v>520</v>
      </c>
      <c r="B543" s="26" t="s">
        <v>445</v>
      </c>
      <c r="C543" s="12" t="s">
        <v>243</v>
      </c>
      <c r="D543" s="12" t="s">
        <v>79</v>
      </c>
      <c r="E543" s="12" t="s">
        <v>669</v>
      </c>
      <c r="F543" s="3" t="s">
        <v>678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8"/>
        <v>9384</v>
      </c>
    </row>
    <row r="544" spans="1:15" ht="45" customHeight="1" x14ac:dyDescent="0.25">
      <c r="A544" s="11">
        <v>521</v>
      </c>
      <c r="B544" s="26" t="s">
        <v>543</v>
      </c>
      <c r="C544" s="12" t="s">
        <v>60</v>
      </c>
      <c r="D544" s="12" t="s">
        <v>79</v>
      </c>
      <c r="E544" s="12" t="s">
        <v>669</v>
      </c>
      <c r="F544" s="3" t="s">
        <v>678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1602.45</v>
      </c>
      <c r="N544" s="13">
        <f>SUM(J544:M544)</f>
        <v>2193.4499999999998</v>
      </c>
      <c r="O544" s="13">
        <f t="shared" si="18"/>
        <v>7806.55</v>
      </c>
    </row>
    <row r="545" spans="1:15" ht="45" customHeight="1" x14ac:dyDescent="0.25">
      <c r="A545" s="11">
        <v>522</v>
      </c>
      <c r="B545" s="65" t="s">
        <v>1208</v>
      </c>
      <c r="C545" s="63" t="s">
        <v>74</v>
      </c>
      <c r="D545" s="63" t="s">
        <v>1183</v>
      </c>
      <c r="E545" s="12" t="s">
        <v>669</v>
      </c>
      <c r="F545" s="3" t="s">
        <v>678</v>
      </c>
      <c r="G545" s="13">
        <v>28858.55</v>
      </c>
      <c r="H545" s="14">
        <v>0</v>
      </c>
      <c r="I545" s="13">
        <f>G545+H545</f>
        <v>28858.55</v>
      </c>
      <c r="J545" s="13">
        <v>877.3</v>
      </c>
      <c r="K545" s="13">
        <v>828.24</v>
      </c>
      <c r="L545" s="13">
        <v>0</v>
      </c>
      <c r="M545" s="13">
        <v>25</v>
      </c>
      <c r="N545" s="13">
        <f>SUM(J545:M545)</f>
        <v>1730.54</v>
      </c>
      <c r="O545" s="13">
        <f t="shared" si="18"/>
        <v>27128.01</v>
      </c>
    </row>
    <row r="546" spans="1:15" ht="45" customHeight="1" x14ac:dyDescent="0.25">
      <c r="A546" s="11">
        <v>523</v>
      </c>
      <c r="B546" s="26" t="s">
        <v>1149</v>
      </c>
      <c r="C546" s="63" t="s">
        <v>74</v>
      </c>
      <c r="D546" s="63" t="s">
        <v>1109</v>
      </c>
      <c r="E546" s="12" t="s">
        <v>669</v>
      </c>
      <c r="F546" s="3" t="s">
        <v>678</v>
      </c>
      <c r="G546" s="13">
        <v>41226.5</v>
      </c>
      <c r="H546" s="14">
        <v>0</v>
      </c>
      <c r="I546" s="13">
        <v>41226.5</v>
      </c>
      <c r="J546" s="13">
        <v>1253.29</v>
      </c>
      <c r="K546" s="13">
        <v>1183.2</v>
      </c>
      <c r="L546" s="13">
        <v>615.75</v>
      </c>
      <c r="M546" s="13">
        <v>25</v>
      </c>
      <c r="N546" s="13">
        <f>SUM(J546:M546)</f>
        <v>3077.24</v>
      </c>
      <c r="O546" s="13">
        <f t="shared" si="18"/>
        <v>38149.26</v>
      </c>
    </row>
    <row r="547" spans="1:15" ht="45" customHeight="1" x14ac:dyDescent="0.25">
      <c r="A547" s="11">
        <v>524</v>
      </c>
      <c r="B547" s="26" t="s">
        <v>717</v>
      </c>
      <c r="C547" s="12" t="s">
        <v>708</v>
      </c>
      <c r="D547" s="12" t="s">
        <v>730</v>
      </c>
      <c r="E547" s="12" t="s">
        <v>667</v>
      </c>
      <c r="F547" s="3" t="s">
        <v>678</v>
      </c>
      <c r="G547" s="13">
        <v>20000</v>
      </c>
      <c r="H547" s="14">
        <v>0</v>
      </c>
      <c r="I547" s="13">
        <f>G547+H547</f>
        <v>20000</v>
      </c>
      <c r="J547" s="13">
        <v>608</v>
      </c>
      <c r="K547" s="13">
        <v>574</v>
      </c>
      <c r="L547" s="13">
        <v>0</v>
      </c>
      <c r="M547" s="13">
        <v>25</v>
      </c>
      <c r="N547" s="13">
        <f>J547+K547+L547+M547</f>
        <v>1207</v>
      </c>
      <c r="O547" s="13">
        <f t="shared" si="18"/>
        <v>18793</v>
      </c>
    </row>
    <row r="548" spans="1:15" ht="45" customHeight="1" x14ac:dyDescent="0.25">
      <c r="A548" s="11">
        <v>525</v>
      </c>
      <c r="B548" s="36" t="s">
        <v>958</v>
      </c>
      <c r="C548" s="37" t="s">
        <v>960</v>
      </c>
      <c r="D548" s="38" t="s">
        <v>959</v>
      </c>
      <c r="E548" s="12" t="s">
        <v>669</v>
      </c>
      <c r="F548" s="3" t="s">
        <v>678</v>
      </c>
      <c r="G548" s="13">
        <v>40000</v>
      </c>
      <c r="H548" s="14">
        <v>0</v>
      </c>
      <c r="I548" s="13">
        <f>G548+H548</f>
        <v>40000</v>
      </c>
      <c r="J548" s="13">
        <v>1216</v>
      </c>
      <c r="K548" s="13">
        <v>1148</v>
      </c>
      <c r="L548" s="13">
        <v>442.65</v>
      </c>
      <c r="M548" s="13">
        <v>25</v>
      </c>
      <c r="N548" s="13">
        <f>SUM(J548:M548)</f>
        <v>2831.65</v>
      </c>
      <c r="O548" s="13">
        <f t="shared" si="18"/>
        <v>37168.35</v>
      </c>
    </row>
    <row r="549" spans="1:15" ht="45" customHeight="1" x14ac:dyDescent="0.25">
      <c r="A549" s="11">
        <v>526</v>
      </c>
      <c r="B549" s="26" t="s">
        <v>434</v>
      </c>
      <c r="C549" s="12" t="s">
        <v>63</v>
      </c>
      <c r="D549" s="12" t="s">
        <v>64</v>
      </c>
      <c r="E549" s="12" t="s">
        <v>669</v>
      </c>
      <c r="F549" s="3" t="s">
        <v>678</v>
      </c>
      <c r="G549" s="13">
        <v>10000</v>
      </c>
      <c r="H549" s="14">
        <v>0</v>
      </c>
      <c r="I549" s="13"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v>616</v>
      </c>
      <c r="O549" s="13">
        <f t="shared" si="18"/>
        <v>9384</v>
      </c>
    </row>
    <row r="550" spans="1:15" ht="45" customHeight="1" x14ac:dyDescent="0.25">
      <c r="A550" s="11">
        <v>527</v>
      </c>
      <c r="B550" s="26" t="s">
        <v>407</v>
      </c>
      <c r="C550" s="12" t="s">
        <v>105</v>
      </c>
      <c r="D550" s="12" t="s">
        <v>64</v>
      </c>
      <c r="E550" s="12" t="s">
        <v>669</v>
      </c>
      <c r="F550" s="3" t="s">
        <v>678</v>
      </c>
      <c r="G550" s="13">
        <v>22500</v>
      </c>
      <c r="H550" s="14">
        <v>0</v>
      </c>
      <c r="I550" s="13">
        <v>22500</v>
      </c>
      <c r="J550" s="13">
        <v>684</v>
      </c>
      <c r="K550" s="13">
        <v>645.75</v>
      </c>
      <c r="L550" s="13">
        <v>0</v>
      </c>
      <c r="M550" s="13">
        <v>5660.23</v>
      </c>
      <c r="N550" s="13">
        <f>SUM(J550:M550)</f>
        <v>6989.98</v>
      </c>
      <c r="O550" s="13">
        <f t="shared" si="18"/>
        <v>15510.02</v>
      </c>
    </row>
    <row r="551" spans="1:15" ht="45" customHeight="1" x14ac:dyDescent="0.25">
      <c r="A551" s="11">
        <v>528</v>
      </c>
      <c r="B551" s="26" t="s">
        <v>464</v>
      </c>
      <c r="C551" s="12" t="s">
        <v>48</v>
      </c>
      <c r="D551" s="12" t="s">
        <v>79</v>
      </c>
      <c r="E551" s="12" t="s">
        <v>669</v>
      </c>
      <c r="F551" s="3" t="s">
        <v>678</v>
      </c>
      <c r="G551" s="13">
        <v>16280.55</v>
      </c>
      <c r="H551" s="14">
        <v>0</v>
      </c>
      <c r="I551" s="13">
        <v>16280.55</v>
      </c>
      <c r="J551" s="13">
        <v>494.93</v>
      </c>
      <c r="K551" s="13">
        <v>467.25</v>
      </c>
      <c r="L551" s="13">
        <v>0</v>
      </c>
      <c r="M551" s="13">
        <v>25</v>
      </c>
      <c r="N551" s="13">
        <f>SUM(J551:M551)</f>
        <v>987.18000000000006</v>
      </c>
      <c r="O551" s="13">
        <f t="shared" si="18"/>
        <v>15293.369999999999</v>
      </c>
    </row>
    <row r="552" spans="1:15" ht="45" customHeight="1" x14ac:dyDescent="0.25">
      <c r="A552" s="11">
        <v>529</v>
      </c>
      <c r="B552" s="26" t="s">
        <v>992</v>
      </c>
      <c r="C552" s="12" t="s">
        <v>74</v>
      </c>
      <c r="D552" s="12" t="s">
        <v>985</v>
      </c>
      <c r="E552" s="12" t="s">
        <v>669</v>
      </c>
      <c r="F552" s="3" t="s">
        <v>678</v>
      </c>
      <c r="G552" s="13">
        <v>41226.5</v>
      </c>
      <c r="H552" s="14">
        <v>0</v>
      </c>
      <c r="I552" s="13">
        <f>G552+H552</f>
        <v>41226.5</v>
      </c>
      <c r="J552" s="13">
        <v>1253.29</v>
      </c>
      <c r="K552" s="13">
        <v>1183.2</v>
      </c>
      <c r="L552" s="13">
        <v>615.75</v>
      </c>
      <c r="M552" s="13">
        <v>4133.1400000000003</v>
      </c>
      <c r="N552" s="13">
        <f>SUM(J552:M552)</f>
        <v>7185.38</v>
      </c>
      <c r="O552" s="13">
        <f t="shared" si="18"/>
        <v>34041.120000000003</v>
      </c>
    </row>
    <row r="553" spans="1:15" ht="45" customHeight="1" x14ac:dyDescent="0.25">
      <c r="A553" s="11">
        <v>530</v>
      </c>
      <c r="B553" s="26" t="s">
        <v>323</v>
      </c>
      <c r="C553" s="12" t="s">
        <v>62</v>
      </c>
      <c r="D553" s="12" t="s">
        <v>79</v>
      </c>
      <c r="E553" s="12" t="s">
        <v>669</v>
      </c>
      <c r="F553" s="3" t="s">
        <v>678</v>
      </c>
      <c r="G553" s="13">
        <v>31830.5</v>
      </c>
      <c r="H553" s="14">
        <v>0</v>
      </c>
      <c r="I553" s="13">
        <v>31830.5</v>
      </c>
      <c r="J553" s="13">
        <v>967.65</v>
      </c>
      <c r="K553" s="13">
        <v>913.54</v>
      </c>
      <c r="L553" s="13">
        <v>0</v>
      </c>
      <c r="M553" s="13">
        <v>25</v>
      </c>
      <c r="N553" s="13">
        <v>1906.19</v>
      </c>
      <c r="O553" s="13">
        <f t="shared" ref="O553:O616" si="21">I553-N553</f>
        <v>29924.31</v>
      </c>
    </row>
    <row r="554" spans="1:15" ht="45" customHeight="1" x14ac:dyDescent="0.25">
      <c r="A554" s="11">
        <v>531</v>
      </c>
      <c r="B554" s="26" t="s">
        <v>536</v>
      </c>
      <c r="C554" s="12" t="s">
        <v>38</v>
      </c>
      <c r="D554" s="12" t="s">
        <v>79</v>
      </c>
      <c r="E554" s="12" t="s">
        <v>667</v>
      </c>
      <c r="F554" s="3" t="s">
        <v>678</v>
      </c>
      <c r="G554" s="13">
        <v>10000</v>
      </c>
      <c r="H554" s="14">
        <v>0</v>
      </c>
      <c r="I554" s="13"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v>616</v>
      </c>
      <c r="O554" s="13">
        <f t="shared" si="21"/>
        <v>9384</v>
      </c>
    </row>
    <row r="555" spans="1:15" ht="45" customHeight="1" x14ac:dyDescent="0.25">
      <c r="A555" s="11">
        <v>532</v>
      </c>
      <c r="B555" s="26" t="s">
        <v>417</v>
      </c>
      <c r="C555" s="12" t="s">
        <v>117</v>
      </c>
      <c r="D555" s="12" t="s">
        <v>64</v>
      </c>
      <c r="E555" s="12" t="s">
        <v>669</v>
      </c>
      <c r="F555" s="3" t="s">
        <v>678</v>
      </c>
      <c r="G555" s="13">
        <v>30000</v>
      </c>
      <c r="H555" s="14">
        <v>0</v>
      </c>
      <c r="I555" s="13">
        <v>30000</v>
      </c>
      <c r="J555" s="13">
        <v>912</v>
      </c>
      <c r="K555" s="13">
        <v>861</v>
      </c>
      <c r="L555" s="13">
        <v>0</v>
      </c>
      <c r="M555" s="13">
        <v>10709.57</v>
      </c>
      <c r="N555" s="13">
        <f>SUM(J555:M555)</f>
        <v>12482.57</v>
      </c>
      <c r="O555" s="13">
        <f t="shared" si="21"/>
        <v>17517.43</v>
      </c>
    </row>
    <row r="556" spans="1:15" ht="45" customHeight="1" x14ac:dyDescent="0.25">
      <c r="A556" s="11">
        <v>533</v>
      </c>
      <c r="B556" s="26" t="s">
        <v>591</v>
      </c>
      <c r="C556" s="12" t="s">
        <v>592</v>
      </c>
      <c r="D556" s="12" t="s">
        <v>79</v>
      </c>
      <c r="E556" s="12" t="s">
        <v>669</v>
      </c>
      <c r="F556" s="3" t="s">
        <v>678</v>
      </c>
      <c r="G556" s="13">
        <v>40530</v>
      </c>
      <c r="H556" s="14">
        <v>0</v>
      </c>
      <c r="I556" s="13">
        <f>G556+H556</f>
        <v>40530</v>
      </c>
      <c r="J556" s="13">
        <v>1232.1099999999999</v>
      </c>
      <c r="K556" s="13">
        <v>1163.21</v>
      </c>
      <c r="L556" s="13">
        <v>517.45000000000005</v>
      </c>
      <c r="M556" s="13">
        <v>1525</v>
      </c>
      <c r="N556" s="13">
        <f>SUM(J556:M556)</f>
        <v>4437.7699999999995</v>
      </c>
      <c r="O556" s="13">
        <f t="shared" si="21"/>
        <v>36092.230000000003</v>
      </c>
    </row>
    <row r="557" spans="1:15" ht="45" customHeight="1" x14ac:dyDescent="0.25">
      <c r="A557" s="11">
        <v>534</v>
      </c>
      <c r="B557" s="26" t="s">
        <v>696</v>
      </c>
      <c r="C557" s="12" t="s">
        <v>704</v>
      </c>
      <c r="D557" s="12" t="s">
        <v>636</v>
      </c>
      <c r="E557" s="12" t="s">
        <v>669</v>
      </c>
      <c r="F557" s="3" t="s">
        <v>678</v>
      </c>
      <c r="G557" s="13">
        <v>40000</v>
      </c>
      <c r="H557" s="14">
        <v>0</v>
      </c>
      <c r="I557" s="13">
        <f>G557+H557</f>
        <v>40000</v>
      </c>
      <c r="J557" s="13">
        <v>1216</v>
      </c>
      <c r="K557" s="13">
        <v>1148</v>
      </c>
      <c r="L557" s="13">
        <v>442.65</v>
      </c>
      <c r="M557" s="13">
        <v>275</v>
      </c>
      <c r="N557" s="13">
        <f>SUM(J557:M557)</f>
        <v>3081.65</v>
      </c>
      <c r="O557" s="13">
        <f t="shared" si="21"/>
        <v>36918.35</v>
      </c>
    </row>
    <row r="558" spans="1:15" ht="45" customHeight="1" x14ac:dyDescent="0.25">
      <c r="A558" s="11">
        <v>535</v>
      </c>
      <c r="B558" s="26" t="s">
        <v>229</v>
      </c>
      <c r="C558" s="12" t="s">
        <v>230</v>
      </c>
      <c r="D558" s="12" t="s">
        <v>79</v>
      </c>
      <c r="E558" s="12" t="s">
        <v>669</v>
      </c>
      <c r="F558" s="3" t="s">
        <v>678</v>
      </c>
      <c r="G558" s="13">
        <v>40000</v>
      </c>
      <c r="H558" s="14">
        <v>0</v>
      </c>
      <c r="I558" s="13">
        <v>40000</v>
      </c>
      <c r="J558" s="13">
        <v>1216</v>
      </c>
      <c r="K558" s="13">
        <v>1148</v>
      </c>
      <c r="L558" s="13">
        <v>442.65</v>
      </c>
      <c r="M558" s="13">
        <v>25</v>
      </c>
      <c r="N558" s="13">
        <v>2831.65</v>
      </c>
      <c r="O558" s="13">
        <f t="shared" si="21"/>
        <v>37168.35</v>
      </c>
    </row>
    <row r="559" spans="1:15" ht="45" customHeight="1" x14ac:dyDescent="0.25">
      <c r="A559" s="11">
        <v>536</v>
      </c>
      <c r="B559" s="26" t="s">
        <v>523</v>
      </c>
      <c r="C559" s="12" t="s">
        <v>38</v>
      </c>
      <c r="D559" s="12" t="s">
        <v>79</v>
      </c>
      <c r="E559" s="12" t="s">
        <v>667</v>
      </c>
      <c r="F559" s="3" t="s">
        <v>678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21"/>
        <v>9384</v>
      </c>
    </row>
    <row r="560" spans="1:15" ht="45" customHeight="1" x14ac:dyDescent="0.25">
      <c r="A560" s="11">
        <v>537</v>
      </c>
      <c r="B560" s="26" t="s">
        <v>1150</v>
      </c>
      <c r="C560" s="63" t="s">
        <v>925</v>
      </c>
      <c r="D560" s="63" t="s">
        <v>1151</v>
      </c>
      <c r="E560" s="12" t="s">
        <v>667</v>
      </c>
      <c r="F560" s="3" t="s">
        <v>678</v>
      </c>
      <c r="G560" s="13">
        <v>15000</v>
      </c>
      <c r="H560" s="14">
        <v>0</v>
      </c>
      <c r="I560" s="13">
        <f>G560+H560</f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>SUM(J560:M560)</f>
        <v>911.5</v>
      </c>
      <c r="O560" s="13">
        <f t="shared" si="21"/>
        <v>14088.5</v>
      </c>
    </row>
    <row r="561" spans="1:15" ht="45" customHeight="1" x14ac:dyDescent="0.25">
      <c r="A561" s="11">
        <v>538</v>
      </c>
      <c r="B561" s="26" t="s">
        <v>1152</v>
      </c>
      <c r="C561" s="73" t="s">
        <v>925</v>
      </c>
      <c r="D561" s="73" t="s">
        <v>1129</v>
      </c>
      <c r="E561" s="12" t="s">
        <v>667</v>
      </c>
      <c r="F561" s="3" t="s">
        <v>678</v>
      </c>
      <c r="G561" s="13">
        <v>15000</v>
      </c>
      <c r="H561" s="14">
        <v>0</v>
      </c>
      <c r="I561" s="13">
        <f>G561+H561</f>
        <v>15000</v>
      </c>
      <c r="J561" s="13">
        <v>456</v>
      </c>
      <c r="K561" s="13">
        <v>430.5</v>
      </c>
      <c r="L561" s="13">
        <v>0</v>
      </c>
      <c r="M561" s="13">
        <v>25</v>
      </c>
      <c r="N561" s="13">
        <f>SUM(J561:M561)</f>
        <v>911.5</v>
      </c>
      <c r="O561" s="13">
        <f t="shared" si="21"/>
        <v>14088.5</v>
      </c>
    </row>
    <row r="562" spans="1:15" ht="45" customHeight="1" x14ac:dyDescent="0.25">
      <c r="A562" s="11">
        <v>539</v>
      </c>
      <c r="B562" s="26" t="s">
        <v>309</v>
      </c>
      <c r="C562" s="12" t="s">
        <v>74</v>
      </c>
      <c r="D562" s="12" t="s">
        <v>64</v>
      </c>
      <c r="E562" s="12" t="s">
        <v>669</v>
      </c>
      <c r="F562" s="3" t="s">
        <v>678</v>
      </c>
      <c r="G562" s="13">
        <v>41226.9</v>
      </c>
      <c r="H562" s="14">
        <v>0</v>
      </c>
      <c r="I562" s="13">
        <v>41226.9</v>
      </c>
      <c r="J562" s="13">
        <v>1253.3</v>
      </c>
      <c r="K562" s="13">
        <v>1183.21</v>
      </c>
      <c r="L562" s="13">
        <v>615.80999999999995</v>
      </c>
      <c r="M562" s="13">
        <v>16653.43</v>
      </c>
      <c r="N562" s="13">
        <f>SUM(J562:M562)</f>
        <v>19705.75</v>
      </c>
      <c r="O562" s="13">
        <f t="shared" si="21"/>
        <v>21521.15</v>
      </c>
    </row>
    <row r="563" spans="1:15" ht="45" customHeight="1" x14ac:dyDescent="0.25">
      <c r="A563" s="11">
        <v>540</v>
      </c>
      <c r="B563" s="38" t="s">
        <v>918</v>
      </c>
      <c r="C563" s="38" t="s">
        <v>930</v>
      </c>
      <c r="D563" s="38" t="s">
        <v>838</v>
      </c>
      <c r="E563" s="12" t="s">
        <v>669</v>
      </c>
      <c r="F563" s="3" t="s">
        <v>678</v>
      </c>
      <c r="G563" s="13">
        <v>27000</v>
      </c>
      <c r="H563" s="14">
        <v>0</v>
      </c>
      <c r="I563" s="13">
        <f>G563+H563</f>
        <v>27000</v>
      </c>
      <c r="J563" s="13">
        <v>820.8</v>
      </c>
      <c r="K563" s="13">
        <v>774.9</v>
      </c>
      <c r="L563" s="13">
        <v>0</v>
      </c>
      <c r="M563" s="13">
        <v>25</v>
      </c>
      <c r="N563" s="13">
        <f>SUM(J563:M563)</f>
        <v>1620.6999999999998</v>
      </c>
      <c r="O563" s="13">
        <f t="shared" si="21"/>
        <v>25379.3</v>
      </c>
    </row>
    <row r="564" spans="1:15" ht="45" customHeight="1" x14ac:dyDescent="0.25">
      <c r="A564" s="11">
        <v>541</v>
      </c>
      <c r="B564" s="26" t="s">
        <v>192</v>
      </c>
      <c r="C564" s="12" t="s">
        <v>62</v>
      </c>
      <c r="D564" s="12" t="s">
        <v>79</v>
      </c>
      <c r="E564" s="12" t="s">
        <v>669</v>
      </c>
      <c r="F564" s="3" t="s">
        <v>678</v>
      </c>
      <c r="G564" s="13">
        <v>31830.5</v>
      </c>
      <c r="H564" s="14">
        <v>0</v>
      </c>
      <c r="I564" s="13">
        <v>31830.5</v>
      </c>
      <c r="J564" s="13">
        <v>967.65</v>
      </c>
      <c r="K564" s="13">
        <v>913.54</v>
      </c>
      <c r="L564" s="13">
        <v>0</v>
      </c>
      <c r="M564" s="13">
        <v>25</v>
      </c>
      <c r="N564" s="13">
        <v>1906.19</v>
      </c>
      <c r="O564" s="13">
        <f t="shared" si="21"/>
        <v>29924.31</v>
      </c>
    </row>
    <row r="565" spans="1:15" ht="45" customHeight="1" x14ac:dyDescent="0.25">
      <c r="A565" s="11">
        <v>542</v>
      </c>
      <c r="B565" s="36" t="s">
        <v>943</v>
      </c>
      <c r="C565" s="37" t="s">
        <v>105</v>
      </c>
      <c r="D565" s="38" t="s">
        <v>949</v>
      </c>
      <c r="E565" s="12" t="s">
        <v>669</v>
      </c>
      <c r="F565" s="3" t="s">
        <v>678</v>
      </c>
      <c r="G565" s="13">
        <v>27000</v>
      </c>
      <c r="H565" s="14">
        <v>0</v>
      </c>
      <c r="I565" s="13">
        <f>G565+H565</f>
        <v>27000</v>
      </c>
      <c r="J565" s="13">
        <v>820.8</v>
      </c>
      <c r="K565" s="13">
        <v>774.9</v>
      </c>
      <c r="L565" s="13">
        <v>0</v>
      </c>
      <c r="M565" s="13">
        <v>25</v>
      </c>
      <c r="N565" s="13">
        <f>SUM(J565:M565)</f>
        <v>1620.6999999999998</v>
      </c>
      <c r="O565" s="13">
        <f t="shared" si="21"/>
        <v>25379.3</v>
      </c>
    </row>
    <row r="566" spans="1:15" ht="45" customHeight="1" x14ac:dyDescent="0.25">
      <c r="A566" s="11">
        <v>543</v>
      </c>
      <c r="B566" s="26" t="s">
        <v>238</v>
      </c>
      <c r="C566" s="12" t="s">
        <v>239</v>
      </c>
      <c r="D566" s="12" t="s">
        <v>79</v>
      </c>
      <c r="E566" s="12" t="s">
        <v>669</v>
      </c>
      <c r="F566" s="3" t="s">
        <v>678</v>
      </c>
      <c r="G566" s="13">
        <v>24538.799999999999</v>
      </c>
      <c r="H566" s="14">
        <v>0</v>
      </c>
      <c r="I566" s="13">
        <v>24538.799999999999</v>
      </c>
      <c r="J566" s="13">
        <v>745.98</v>
      </c>
      <c r="K566" s="13">
        <v>704.26</v>
      </c>
      <c r="L566" s="13">
        <v>0</v>
      </c>
      <c r="M566" s="13">
        <v>25</v>
      </c>
      <c r="N566" s="13">
        <v>1475.24</v>
      </c>
      <c r="O566" s="13">
        <f t="shared" si="21"/>
        <v>23063.559999999998</v>
      </c>
    </row>
    <row r="567" spans="1:15" ht="45" customHeight="1" x14ac:dyDescent="0.25">
      <c r="A567" s="11">
        <v>544</v>
      </c>
      <c r="B567" s="26" t="s">
        <v>241</v>
      </c>
      <c r="C567" s="12" t="s">
        <v>88</v>
      </c>
      <c r="D567" s="12" t="s">
        <v>64</v>
      </c>
      <c r="E567" s="12" t="s">
        <v>667</v>
      </c>
      <c r="F567" s="3" t="s">
        <v>678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21"/>
        <v>9384</v>
      </c>
    </row>
    <row r="568" spans="1:15" ht="45" customHeight="1" x14ac:dyDescent="0.25">
      <c r="A568" s="11">
        <v>545</v>
      </c>
      <c r="B568" s="47" t="s">
        <v>1052</v>
      </c>
      <c r="C568" s="26" t="s">
        <v>38</v>
      </c>
      <c r="D568" s="75" t="s">
        <v>1048</v>
      </c>
      <c r="E568" s="12" t="s">
        <v>667</v>
      </c>
      <c r="F568" s="3" t="s">
        <v>678</v>
      </c>
      <c r="G568" s="13">
        <v>15000</v>
      </c>
      <c r="H568" s="14">
        <v>0</v>
      </c>
      <c r="I568" s="13">
        <f>G568+H568</f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SUM(J568:M568)</f>
        <v>911.5</v>
      </c>
      <c r="O568" s="13">
        <f t="shared" si="21"/>
        <v>14088.5</v>
      </c>
    </row>
    <row r="569" spans="1:15" ht="45" customHeight="1" x14ac:dyDescent="0.25">
      <c r="A569" s="11">
        <v>546</v>
      </c>
      <c r="B569" s="38" t="s">
        <v>978</v>
      </c>
      <c r="C569" s="38" t="s">
        <v>700</v>
      </c>
      <c r="D569" s="38" t="s">
        <v>979</v>
      </c>
      <c r="E569" s="12" t="s">
        <v>669</v>
      </c>
      <c r="F569" s="3" t="s">
        <v>678</v>
      </c>
      <c r="G569" s="13">
        <v>27000</v>
      </c>
      <c r="H569" s="14">
        <v>0</v>
      </c>
      <c r="I569" s="13">
        <f>G569+H569</f>
        <v>27000</v>
      </c>
      <c r="J569" s="13">
        <v>820.8</v>
      </c>
      <c r="K569" s="13">
        <v>774.9</v>
      </c>
      <c r="L569" s="13">
        <v>0</v>
      </c>
      <c r="M569" s="13">
        <v>1602.45</v>
      </c>
      <c r="N569" s="13">
        <f>SUM(J569:M569)</f>
        <v>3198.1499999999996</v>
      </c>
      <c r="O569" s="13">
        <f t="shared" si="21"/>
        <v>23801.85</v>
      </c>
    </row>
    <row r="570" spans="1:15" ht="45" customHeight="1" x14ac:dyDescent="0.25">
      <c r="A570" s="11">
        <v>547</v>
      </c>
      <c r="B570" s="26" t="s">
        <v>993</v>
      </c>
      <c r="C570" s="12" t="s">
        <v>137</v>
      </c>
      <c r="D570" s="12" t="s">
        <v>985</v>
      </c>
      <c r="E570" s="12" t="s">
        <v>669</v>
      </c>
      <c r="F570" s="3" t="s">
        <v>678</v>
      </c>
      <c r="G570" s="13">
        <v>27000</v>
      </c>
      <c r="H570" s="14">
        <v>0</v>
      </c>
      <c r="I570" s="13">
        <f>G570+H570</f>
        <v>27000</v>
      </c>
      <c r="J570" s="13">
        <v>820.8</v>
      </c>
      <c r="K570" s="13">
        <v>774.9</v>
      </c>
      <c r="L570" s="13">
        <v>0</v>
      </c>
      <c r="M570" s="13">
        <v>25</v>
      </c>
      <c r="N570" s="13">
        <f>SUM(J570:M570)</f>
        <v>1620.6999999999998</v>
      </c>
      <c r="O570" s="13">
        <f t="shared" si="21"/>
        <v>25379.3</v>
      </c>
    </row>
    <row r="571" spans="1:15" ht="45" customHeight="1" x14ac:dyDescent="0.25">
      <c r="A571" s="11">
        <v>548</v>
      </c>
      <c r="B571" s="26" t="s">
        <v>20</v>
      </c>
      <c r="C571" s="12" t="s">
        <v>8</v>
      </c>
      <c r="D571" s="12" t="s">
        <v>27</v>
      </c>
      <c r="E571" s="12" t="s">
        <v>667</v>
      </c>
      <c r="F571" s="3" t="s">
        <v>677</v>
      </c>
      <c r="G571" s="13">
        <v>45000</v>
      </c>
      <c r="H571" s="14">
        <v>0</v>
      </c>
      <c r="I571" s="13">
        <f>G571+H571</f>
        <v>45000</v>
      </c>
      <c r="J571" s="13">
        <v>1368</v>
      </c>
      <c r="K571" s="13">
        <v>1291.5</v>
      </c>
      <c r="L571" s="13">
        <v>1148.33</v>
      </c>
      <c r="M571" s="13">
        <v>1332.66</v>
      </c>
      <c r="N571" s="13">
        <f>SUM(J571:M571)</f>
        <v>5140.49</v>
      </c>
      <c r="O571" s="13">
        <f t="shared" si="21"/>
        <v>39859.51</v>
      </c>
    </row>
    <row r="572" spans="1:15" ht="45" customHeight="1" x14ac:dyDescent="0.25">
      <c r="A572" s="11">
        <v>549</v>
      </c>
      <c r="B572" s="65" t="s">
        <v>1209</v>
      </c>
      <c r="C572" s="63" t="s">
        <v>951</v>
      </c>
      <c r="D572" s="63" t="s">
        <v>1187</v>
      </c>
      <c r="E572" s="12" t="s">
        <v>667</v>
      </c>
      <c r="F572" s="3" t="s">
        <v>678</v>
      </c>
      <c r="G572" s="13">
        <v>10500</v>
      </c>
      <c r="H572" s="14">
        <v>0</v>
      </c>
      <c r="I572" s="13">
        <f>G572+H572</f>
        <v>10500</v>
      </c>
      <c r="J572" s="13">
        <v>319.2</v>
      </c>
      <c r="K572" s="13">
        <v>301.35000000000002</v>
      </c>
      <c r="L572" s="13">
        <v>0</v>
      </c>
      <c r="M572" s="13">
        <v>25</v>
      </c>
      <c r="N572" s="13">
        <f>SUM(J572:M572)</f>
        <v>645.54999999999995</v>
      </c>
      <c r="O572" s="13">
        <f t="shared" si="21"/>
        <v>9854.4500000000007</v>
      </c>
    </row>
    <row r="573" spans="1:15" ht="45" customHeight="1" x14ac:dyDescent="0.25">
      <c r="A573" s="11">
        <v>550</v>
      </c>
      <c r="B573" s="26" t="s">
        <v>577</v>
      </c>
      <c r="C573" s="12" t="s">
        <v>180</v>
      </c>
      <c r="D573" s="12" t="s">
        <v>79</v>
      </c>
      <c r="E573" s="12" t="s">
        <v>669</v>
      </c>
      <c r="F573" s="3" t="s">
        <v>678</v>
      </c>
      <c r="G573" s="13">
        <v>14520</v>
      </c>
      <c r="H573" s="14">
        <v>0</v>
      </c>
      <c r="I573" s="13">
        <v>14520</v>
      </c>
      <c r="J573" s="13">
        <v>441.41</v>
      </c>
      <c r="K573" s="13">
        <v>416.72</v>
      </c>
      <c r="L573" s="13">
        <v>0</v>
      </c>
      <c r="M573" s="13">
        <v>25</v>
      </c>
      <c r="N573" s="13">
        <v>883.13</v>
      </c>
      <c r="O573" s="13">
        <f t="shared" si="21"/>
        <v>13636.87</v>
      </c>
    </row>
    <row r="574" spans="1:15" ht="45" customHeight="1" x14ac:dyDescent="0.25">
      <c r="A574" s="11">
        <v>551</v>
      </c>
      <c r="B574" s="26" t="s">
        <v>478</v>
      </c>
      <c r="C574" s="12" t="s">
        <v>237</v>
      </c>
      <c r="D574" s="12" t="s">
        <v>454</v>
      </c>
      <c r="E574" s="12" t="s">
        <v>669</v>
      </c>
      <c r="F574" s="3" t="s">
        <v>678</v>
      </c>
      <c r="G574" s="13">
        <v>13157.85</v>
      </c>
      <c r="H574" s="14">
        <v>0</v>
      </c>
      <c r="I574" s="13">
        <v>13157.85</v>
      </c>
      <c r="J574" s="13">
        <v>400</v>
      </c>
      <c r="K574" s="13">
        <v>377.63</v>
      </c>
      <c r="L574" s="13">
        <v>0</v>
      </c>
      <c r="M574" s="13">
        <v>25</v>
      </c>
      <c r="N574" s="13">
        <v>802.63</v>
      </c>
      <c r="O574" s="13">
        <f t="shared" si="21"/>
        <v>12355.220000000001</v>
      </c>
    </row>
    <row r="575" spans="1:15" ht="45" customHeight="1" x14ac:dyDescent="0.25">
      <c r="A575" s="11">
        <v>552</v>
      </c>
      <c r="B575" s="26" t="s">
        <v>349</v>
      </c>
      <c r="C575" s="12" t="s">
        <v>350</v>
      </c>
      <c r="D575" s="12" t="s">
        <v>64</v>
      </c>
      <c r="E575" s="12" t="s">
        <v>669</v>
      </c>
      <c r="F575" s="3" t="s">
        <v>678</v>
      </c>
      <c r="G575" s="13">
        <v>10000</v>
      </c>
      <c r="H575" s="14">
        <v>0</v>
      </c>
      <c r="I575" s="13">
        <v>10000</v>
      </c>
      <c r="J575" s="13">
        <v>304</v>
      </c>
      <c r="K575" s="13">
        <v>287</v>
      </c>
      <c r="L575" s="13">
        <v>0</v>
      </c>
      <c r="M575" s="13">
        <v>25</v>
      </c>
      <c r="N575" s="13">
        <f>SUM(J575:M575)</f>
        <v>616</v>
      </c>
      <c r="O575" s="13">
        <f t="shared" si="21"/>
        <v>9384</v>
      </c>
    </row>
    <row r="576" spans="1:15" ht="45" customHeight="1" x14ac:dyDescent="0.25">
      <c r="A576" s="11">
        <v>553</v>
      </c>
      <c r="B576" s="36" t="s">
        <v>980</v>
      </c>
      <c r="C576" s="37" t="s">
        <v>708</v>
      </c>
      <c r="D576" s="38" t="s">
        <v>959</v>
      </c>
      <c r="E576" s="12" t="s">
        <v>667</v>
      </c>
      <c r="F576" s="3" t="s">
        <v>678</v>
      </c>
      <c r="G576" s="13">
        <v>15000</v>
      </c>
      <c r="H576" s="14">
        <v>0</v>
      </c>
      <c r="I576" s="13">
        <f>G576+H576</f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>SUM(J576:M576)</f>
        <v>911.5</v>
      </c>
      <c r="O576" s="13">
        <f t="shared" si="21"/>
        <v>14088.5</v>
      </c>
    </row>
    <row r="577" spans="1:15" ht="45" customHeight="1" x14ac:dyDescent="0.25">
      <c r="A577" s="11">
        <v>554</v>
      </c>
      <c r="B577" s="26" t="s">
        <v>284</v>
      </c>
      <c r="C577" s="12" t="s">
        <v>62</v>
      </c>
      <c r="D577" s="12" t="s">
        <v>79</v>
      </c>
      <c r="E577" s="12" t="s">
        <v>669</v>
      </c>
      <c r="F577" s="3" t="s">
        <v>678</v>
      </c>
      <c r="G577" s="13">
        <v>31830.5</v>
      </c>
      <c r="H577" s="14">
        <v>0</v>
      </c>
      <c r="I577" s="13">
        <v>31830.5</v>
      </c>
      <c r="J577" s="13">
        <v>967.65</v>
      </c>
      <c r="K577" s="13">
        <v>913.54</v>
      </c>
      <c r="L577" s="13">
        <v>0</v>
      </c>
      <c r="M577" s="13">
        <v>1602.45</v>
      </c>
      <c r="N577" s="13">
        <f>SUM(J577:M577)</f>
        <v>3483.6400000000003</v>
      </c>
      <c r="O577" s="13">
        <f t="shared" si="21"/>
        <v>28346.86</v>
      </c>
    </row>
    <row r="578" spans="1:15" ht="45" customHeight="1" x14ac:dyDescent="0.25">
      <c r="A578" s="11">
        <v>555</v>
      </c>
      <c r="B578" s="26" t="s">
        <v>208</v>
      </c>
      <c r="C578" s="12" t="s">
        <v>62</v>
      </c>
      <c r="D578" s="12" t="s">
        <v>64</v>
      </c>
      <c r="E578" s="12" t="s">
        <v>669</v>
      </c>
      <c r="F578" s="3" t="s">
        <v>678</v>
      </c>
      <c r="G578" s="13">
        <v>31830.5</v>
      </c>
      <c r="H578" s="14">
        <v>0</v>
      </c>
      <c r="I578" s="13">
        <v>31830.5</v>
      </c>
      <c r="J578" s="13">
        <v>967.65</v>
      </c>
      <c r="K578" s="13">
        <v>913.54</v>
      </c>
      <c r="L578" s="13">
        <v>0</v>
      </c>
      <c r="M578" s="13">
        <v>25</v>
      </c>
      <c r="N578" s="13">
        <v>1906.19</v>
      </c>
      <c r="O578" s="13">
        <f t="shared" si="21"/>
        <v>29924.31</v>
      </c>
    </row>
    <row r="579" spans="1:15" ht="45" customHeight="1" x14ac:dyDescent="0.25">
      <c r="A579" s="11">
        <v>556</v>
      </c>
      <c r="B579" s="26" t="s">
        <v>888</v>
      </c>
      <c r="C579" s="12" t="s">
        <v>749</v>
      </c>
      <c r="D579" s="12" t="s">
        <v>898</v>
      </c>
      <c r="E579" s="12" t="s">
        <v>669</v>
      </c>
      <c r="F579" s="3" t="s">
        <v>678</v>
      </c>
      <c r="G579" s="13">
        <v>57000</v>
      </c>
      <c r="H579" s="14">
        <v>0</v>
      </c>
      <c r="I579" s="13">
        <f>G579+H579</f>
        <v>57000</v>
      </c>
      <c r="J579" s="13">
        <v>1732.8</v>
      </c>
      <c r="K579" s="13">
        <v>1635.9</v>
      </c>
      <c r="L579" s="13">
        <v>2922.14</v>
      </c>
      <c r="M579" s="13">
        <v>25</v>
      </c>
      <c r="N579" s="13">
        <f>SUM(J579:M579)</f>
        <v>6315.84</v>
      </c>
      <c r="O579" s="13">
        <f t="shared" si="21"/>
        <v>50684.160000000003</v>
      </c>
    </row>
    <row r="580" spans="1:15" ht="45" customHeight="1" x14ac:dyDescent="0.25">
      <c r="A580" s="11">
        <v>557</v>
      </c>
      <c r="B580" s="26" t="s">
        <v>654</v>
      </c>
      <c r="C580" s="12" t="s">
        <v>97</v>
      </c>
      <c r="D580" s="12" t="s">
        <v>64</v>
      </c>
      <c r="E580" s="12" t="s">
        <v>668</v>
      </c>
      <c r="F580" s="3" t="s">
        <v>678</v>
      </c>
      <c r="G580" s="13">
        <v>29354.33</v>
      </c>
      <c r="H580" s="14">
        <v>0</v>
      </c>
      <c r="I580" s="13">
        <v>29354.33</v>
      </c>
      <c r="J580" s="13">
        <v>892.37</v>
      </c>
      <c r="K580" s="13">
        <v>842.47</v>
      </c>
      <c r="L580" s="13">
        <v>0</v>
      </c>
      <c r="M580" s="13">
        <v>25</v>
      </c>
      <c r="N580" s="13">
        <v>1759.84</v>
      </c>
      <c r="O580" s="13">
        <f t="shared" si="21"/>
        <v>27594.49</v>
      </c>
    </row>
    <row r="581" spans="1:15" ht="45" customHeight="1" x14ac:dyDescent="0.25">
      <c r="A581" s="11">
        <v>558</v>
      </c>
      <c r="B581" s="26" t="s">
        <v>482</v>
      </c>
      <c r="C581" s="12" t="s">
        <v>94</v>
      </c>
      <c r="D581" s="12" t="s">
        <v>64</v>
      </c>
      <c r="E581" s="12" t="s">
        <v>669</v>
      </c>
      <c r="F581" s="3" t="s">
        <v>678</v>
      </c>
      <c r="G581" s="13">
        <v>65018.2</v>
      </c>
      <c r="H581" s="14">
        <v>0</v>
      </c>
      <c r="I581" s="13">
        <v>65018.2</v>
      </c>
      <c r="J581" s="13">
        <v>1976.55</v>
      </c>
      <c r="K581" s="13">
        <v>1866.02</v>
      </c>
      <c r="L581" s="13">
        <v>4431</v>
      </c>
      <c r="M581" s="13">
        <v>25</v>
      </c>
      <c r="N581" s="13">
        <v>8298.57</v>
      </c>
      <c r="O581" s="13">
        <f t="shared" si="21"/>
        <v>56719.63</v>
      </c>
    </row>
    <row r="582" spans="1:15" ht="45" customHeight="1" x14ac:dyDescent="0.25">
      <c r="A582" s="11">
        <v>559</v>
      </c>
      <c r="B582" s="26" t="s">
        <v>351</v>
      </c>
      <c r="C582" s="12" t="s">
        <v>352</v>
      </c>
      <c r="D582" s="12" t="s">
        <v>79</v>
      </c>
      <c r="E582" s="12" t="s">
        <v>669</v>
      </c>
      <c r="F582" s="3" t="s">
        <v>677</v>
      </c>
      <c r="G582" s="13">
        <v>10000</v>
      </c>
      <c r="H582" s="14">
        <v>0</v>
      </c>
      <c r="I582" s="13"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v>616</v>
      </c>
      <c r="O582" s="13">
        <f t="shared" si="21"/>
        <v>9384</v>
      </c>
    </row>
    <row r="583" spans="1:15" ht="45" customHeight="1" x14ac:dyDescent="0.25">
      <c r="A583" s="11">
        <v>560</v>
      </c>
      <c r="B583" s="26" t="s">
        <v>528</v>
      </c>
      <c r="C583" s="12" t="s">
        <v>181</v>
      </c>
      <c r="D583" s="12" t="s">
        <v>79</v>
      </c>
      <c r="E583" s="12" t="s">
        <v>667</v>
      </c>
      <c r="F583" s="3" t="s">
        <v>678</v>
      </c>
      <c r="G583" s="13">
        <v>10000</v>
      </c>
      <c r="H583" s="14">
        <v>0</v>
      </c>
      <c r="I583" s="13"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f>SUM(J583:M583)</f>
        <v>616</v>
      </c>
      <c r="O583" s="13">
        <f t="shared" si="21"/>
        <v>9384</v>
      </c>
    </row>
    <row r="584" spans="1:15" ht="45" customHeight="1" x14ac:dyDescent="0.25">
      <c r="A584" s="11">
        <v>561</v>
      </c>
      <c r="B584" s="26" t="s">
        <v>306</v>
      </c>
      <c r="C584" s="12" t="s">
        <v>88</v>
      </c>
      <c r="D584" s="12" t="s">
        <v>79</v>
      </c>
      <c r="E584" s="12" t="s">
        <v>667</v>
      </c>
      <c r="F584" s="3" t="s">
        <v>678</v>
      </c>
      <c r="G584" s="13">
        <v>10000</v>
      </c>
      <c r="H584" s="14">
        <v>0</v>
      </c>
      <c r="I584" s="13"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f>SUM(J584:M584)</f>
        <v>616</v>
      </c>
      <c r="O584" s="13">
        <f t="shared" si="21"/>
        <v>9384</v>
      </c>
    </row>
    <row r="585" spans="1:15" ht="45" customHeight="1" x14ac:dyDescent="0.25">
      <c r="A585" s="11">
        <v>562</v>
      </c>
      <c r="B585" s="26" t="s">
        <v>574</v>
      </c>
      <c r="C585" s="12" t="s">
        <v>38</v>
      </c>
      <c r="D585" s="12" t="s">
        <v>79</v>
      </c>
      <c r="E585" s="12" t="s">
        <v>667</v>
      </c>
      <c r="F585" s="3" t="s">
        <v>678</v>
      </c>
      <c r="G585" s="13">
        <v>10000</v>
      </c>
      <c r="H585" s="14">
        <v>0</v>
      </c>
      <c r="I585" s="13">
        <v>10000</v>
      </c>
      <c r="J585" s="13">
        <v>304</v>
      </c>
      <c r="K585" s="13">
        <v>287</v>
      </c>
      <c r="L585" s="13">
        <v>0</v>
      </c>
      <c r="M585" s="13">
        <v>25</v>
      </c>
      <c r="N585" s="13">
        <v>616</v>
      </c>
      <c r="O585" s="13">
        <f t="shared" si="21"/>
        <v>9384</v>
      </c>
    </row>
    <row r="586" spans="1:15" ht="45" customHeight="1" x14ac:dyDescent="0.25">
      <c r="A586" s="11">
        <v>563</v>
      </c>
      <c r="B586" s="26" t="s">
        <v>265</v>
      </c>
      <c r="C586" s="12" t="s">
        <v>98</v>
      </c>
      <c r="D586" s="12" t="s">
        <v>64</v>
      </c>
      <c r="E586" s="12" t="s">
        <v>667</v>
      </c>
      <c r="F586" s="3" t="s">
        <v>677</v>
      </c>
      <c r="G586" s="13">
        <v>10000</v>
      </c>
      <c r="H586" s="14">
        <v>0</v>
      </c>
      <c r="I586" s="13"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v>616</v>
      </c>
      <c r="O586" s="13">
        <f t="shared" si="21"/>
        <v>9384</v>
      </c>
    </row>
    <row r="587" spans="1:15" ht="45" customHeight="1" x14ac:dyDescent="0.25">
      <c r="A587" s="11">
        <v>564</v>
      </c>
      <c r="B587" s="26" t="s">
        <v>435</v>
      </c>
      <c r="C587" s="12" t="s">
        <v>62</v>
      </c>
      <c r="D587" s="12" t="s">
        <v>64</v>
      </c>
      <c r="E587" s="12" t="s">
        <v>669</v>
      </c>
      <c r="F587" s="3" t="s">
        <v>677</v>
      </c>
      <c r="G587" s="13">
        <v>31830.5</v>
      </c>
      <c r="H587" s="14">
        <v>0</v>
      </c>
      <c r="I587" s="13">
        <v>31830.5</v>
      </c>
      <c r="J587" s="13">
        <v>967.65</v>
      </c>
      <c r="K587" s="13">
        <v>913.54</v>
      </c>
      <c r="L587" s="13">
        <v>0</v>
      </c>
      <c r="M587" s="13">
        <v>25</v>
      </c>
      <c r="N587" s="13">
        <v>1906.19</v>
      </c>
      <c r="O587" s="13">
        <f t="shared" si="21"/>
        <v>29924.31</v>
      </c>
    </row>
    <row r="588" spans="1:15" ht="45" customHeight="1" x14ac:dyDescent="0.25">
      <c r="A588" s="11">
        <v>565</v>
      </c>
      <c r="B588" s="26" t="s">
        <v>280</v>
      </c>
      <c r="C588" s="12" t="s">
        <v>281</v>
      </c>
      <c r="D588" s="12" t="s">
        <v>64</v>
      </c>
      <c r="E588" s="12" t="s">
        <v>669</v>
      </c>
      <c r="F588" s="3" t="s">
        <v>678</v>
      </c>
      <c r="G588" s="13">
        <v>11207.93</v>
      </c>
      <c r="H588" s="14">
        <v>0</v>
      </c>
      <c r="I588" s="13">
        <f>G588+H588</f>
        <v>11207.93</v>
      </c>
      <c r="J588" s="13">
        <v>340.72</v>
      </c>
      <c r="K588" s="13">
        <v>321.67</v>
      </c>
      <c r="L588" s="13">
        <v>0</v>
      </c>
      <c r="M588" s="13">
        <v>25</v>
      </c>
      <c r="N588" s="13">
        <f>SUBTOTAL(9,J588:M588)</f>
        <v>687.3900000000001</v>
      </c>
      <c r="O588" s="13">
        <f t="shared" si="21"/>
        <v>10520.54</v>
      </c>
    </row>
    <row r="589" spans="1:15" ht="45" customHeight="1" x14ac:dyDescent="0.25">
      <c r="A589" s="11">
        <v>566</v>
      </c>
      <c r="B589" s="26" t="s">
        <v>234</v>
      </c>
      <c r="C589" s="12" t="s">
        <v>38</v>
      </c>
      <c r="D589" s="12" t="s">
        <v>1153</v>
      </c>
      <c r="E589" s="12" t="s">
        <v>667</v>
      </c>
      <c r="F589" s="3" t="s">
        <v>678</v>
      </c>
      <c r="G589" s="13">
        <v>15000</v>
      </c>
      <c r="H589" s="14">
        <v>0</v>
      </c>
      <c r="I589" s="13"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>SUM(J589:M589)</f>
        <v>911.5</v>
      </c>
      <c r="O589" s="13">
        <f t="shared" si="21"/>
        <v>14088.5</v>
      </c>
    </row>
    <row r="590" spans="1:15" ht="45" customHeight="1" x14ac:dyDescent="0.25">
      <c r="A590" s="11">
        <v>567</v>
      </c>
      <c r="B590" s="26" t="s">
        <v>240</v>
      </c>
      <c r="C590" s="12" t="s">
        <v>38</v>
      </c>
      <c r="D590" s="12" t="s">
        <v>79</v>
      </c>
      <c r="E590" s="12" t="s">
        <v>667</v>
      </c>
      <c r="F590" s="3" t="s">
        <v>678</v>
      </c>
      <c r="G590" s="13">
        <v>10000</v>
      </c>
      <c r="H590" s="14">
        <v>0</v>
      </c>
      <c r="I590" s="13">
        <v>10000</v>
      </c>
      <c r="J590" s="13">
        <v>304</v>
      </c>
      <c r="K590" s="13">
        <v>287</v>
      </c>
      <c r="L590" s="13">
        <v>0</v>
      </c>
      <c r="M590" s="13">
        <v>25</v>
      </c>
      <c r="N590" s="13">
        <v>616</v>
      </c>
      <c r="O590" s="13">
        <f t="shared" si="21"/>
        <v>9384</v>
      </c>
    </row>
    <row r="591" spans="1:15" ht="45" customHeight="1" x14ac:dyDescent="0.25">
      <c r="A591" s="11">
        <v>568</v>
      </c>
      <c r="B591" s="26" t="s">
        <v>418</v>
      </c>
      <c r="C591" s="12" t="s">
        <v>94</v>
      </c>
      <c r="D591" s="12" t="s">
        <v>79</v>
      </c>
      <c r="E591" s="12" t="s">
        <v>669</v>
      </c>
      <c r="F591" s="3" t="s">
        <v>678</v>
      </c>
      <c r="G591" s="13">
        <v>65018.2</v>
      </c>
      <c r="H591" s="14">
        <v>0</v>
      </c>
      <c r="I591" s="13">
        <v>65018.2</v>
      </c>
      <c r="J591" s="13">
        <v>1976.55</v>
      </c>
      <c r="K591" s="13">
        <v>1866.02</v>
      </c>
      <c r="L591" s="13">
        <v>4431</v>
      </c>
      <c r="M591" s="13">
        <v>25</v>
      </c>
      <c r="N591" s="13">
        <v>8298.57</v>
      </c>
      <c r="O591" s="13">
        <f t="shared" si="21"/>
        <v>56719.63</v>
      </c>
    </row>
    <row r="592" spans="1:15" ht="45" customHeight="1" x14ac:dyDescent="0.25">
      <c r="A592" s="11">
        <v>569</v>
      </c>
      <c r="B592" s="26" t="s">
        <v>299</v>
      </c>
      <c r="C592" s="12" t="s">
        <v>62</v>
      </c>
      <c r="D592" s="12" t="s">
        <v>79</v>
      </c>
      <c r="E592" s="12" t="s">
        <v>669</v>
      </c>
      <c r="F592" s="3" t="s">
        <v>678</v>
      </c>
      <c r="G592" s="13">
        <v>31830.5</v>
      </c>
      <c r="H592" s="14">
        <v>0</v>
      </c>
      <c r="I592" s="13">
        <v>31830.5</v>
      </c>
      <c r="J592" s="13">
        <v>967.65</v>
      </c>
      <c r="K592" s="13">
        <v>913.54</v>
      </c>
      <c r="L592" s="13">
        <v>0</v>
      </c>
      <c r="M592" s="13">
        <v>10236.61</v>
      </c>
      <c r="N592" s="13">
        <f>SUM(J592:M592)</f>
        <v>12117.800000000001</v>
      </c>
      <c r="O592" s="13">
        <f t="shared" si="21"/>
        <v>19712.699999999997</v>
      </c>
    </row>
    <row r="593" spans="1:15" ht="45" customHeight="1" x14ac:dyDescent="0.25">
      <c r="A593" s="11">
        <v>570</v>
      </c>
      <c r="B593" s="26" t="s">
        <v>1154</v>
      </c>
      <c r="C593" s="63" t="s">
        <v>700</v>
      </c>
      <c r="D593" s="63" t="s">
        <v>1155</v>
      </c>
      <c r="E593" s="12" t="s">
        <v>669</v>
      </c>
      <c r="F593" s="3" t="s">
        <v>678</v>
      </c>
      <c r="G593" s="13">
        <v>27000</v>
      </c>
      <c r="H593" s="14">
        <v>0</v>
      </c>
      <c r="I593" s="13">
        <v>27000</v>
      </c>
      <c r="J593" s="13">
        <v>820.8</v>
      </c>
      <c r="K593" s="13">
        <v>774.9</v>
      </c>
      <c r="L593" s="13">
        <v>0</v>
      </c>
      <c r="M593" s="13">
        <v>25</v>
      </c>
      <c r="N593" s="13">
        <f>SUM(J593:M593)</f>
        <v>1620.6999999999998</v>
      </c>
      <c r="O593" s="13">
        <f t="shared" si="21"/>
        <v>25379.3</v>
      </c>
    </row>
    <row r="594" spans="1:15" ht="45" customHeight="1" x14ac:dyDescent="0.25">
      <c r="A594" s="11">
        <v>571</v>
      </c>
      <c r="B594" s="26" t="s">
        <v>1156</v>
      </c>
      <c r="C594" s="73" t="s">
        <v>93</v>
      </c>
      <c r="D594" s="73" t="s">
        <v>1129</v>
      </c>
      <c r="E594" s="12" t="s">
        <v>667</v>
      </c>
      <c r="F594" s="3" t="s">
        <v>678</v>
      </c>
      <c r="G594" s="13">
        <v>15000</v>
      </c>
      <c r="H594" s="14">
        <v>0</v>
      </c>
      <c r="I594" s="13">
        <f>G594+H594</f>
        <v>15000</v>
      </c>
      <c r="J594" s="13">
        <v>456</v>
      </c>
      <c r="K594" s="13">
        <v>430.5</v>
      </c>
      <c r="L594" s="13">
        <v>0</v>
      </c>
      <c r="M594" s="13">
        <v>25</v>
      </c>
      <c r="N594" s="13">
        <f>SUM(J594:M594)</f>
        <v>911.5</v>
      </c>
      <c r="O594" s="13">
        <f t="shared" si="21"/>
        <v>14088.5</v>
      </c>
    </row>
    <row r="595" spans="1:15" ht="45" customHeight="1" x14ac:dyDescent="0.25">
      <c r="A595" s="11">
        <v>572</v>
      </c>
      <c r="B595" s="26" t="s">
        <v>402</v>
      </c>
      <c r="C595" s="12" t="s">
        <v>264</v>
      </c>
      <c r="D595" s="12" t="s">
        <v>64</v>
      </c>
      <c r="E595" s="12" t="s">
        <v>669</v>
      </c>
      <c r="F595" s="3" t="s">
        <v>678</v>
      </c>
      <c r="G595" s="13">
        <v>21779.78</v>
      </c>
      <c r="H595" s="14">
        <v>0</v>
      </c>
      <c r="I595" s="13">
        <v>21779.78</v>
      </c>
      <c r="J595" s="13">
        <v>662.11</v>
      </c>
      <c r="K595" s="13">
        <v>625.08000000000004</v>
      </c>
      <c r="L595" s="13">
        <v>0</v>
      </c>
      <c r="M595" s="13">
        <v>25</v>
      </c>
      <c r="N595" s="13">
        <v>1312.19</v>
      </c>
      <c r="O595" s="13">
        <f t="shared" si="21"/>
        <v>20467.59</v>
      </c>
    </row>
    <row r="596" spans="1:15" ht="45" customHeight="1" x14ac:dyDescent="0.25">
      <c r="A596" s="11">
        <v>573</v>
      </c>
      <c r="B596" s="26" t="s">
        <v>589</v>
      </c>
      <c r="C596" s="12" t="s">
        <v>334</v>
      </c>
      <c r="D596" s="12" t="s">
        <v>79</v>
      </c>
      <c r="E596" s="12" t="s">
        <v>667</v>
      </c>
      <c r="F596" s="3" t="s">
        <v>678</v>
      </c>
      <c r="G596" s="13">
        <v>10000</v>
      </c>
      <c r="H596" s="14">
        <v>0</v>
      </c>
      <c r="I596" s="13">
        <v>10000</v>
      </c>
      <c r="J596" s="13">
        <v>304</v>
      </c>
      <c r="K596" s="13">
        <v>287</v>
      </c>
      <c r="L596" s="13">
        <v>0</v>
      </c>
      <c r="M596" s="13">
        <v>1602.45</v>
      </c>
      <c r="N596" s="13">
        <f>SUM(J596:M596)</f>
        <v>2193.4499999999998</v>
      </c>
      <c r="O596" s="13">
        <f t="shared" si="21"/>
        <v>7806.55</v>
      </c>
    </row>
    <row r="597" spans="1:15" ht="45" customHeight="1" x14ac:dyDescent="0.25">
      <c r="A597" s="11">
        <v>574</v>
      </c>
      <c r="B597" s="26" t="s">
        <v>621</v>
      </c>
      <c r="C597" s="12" t="s">
        <v>622</v>
      </c>
      <c r="D597" s="12" t="s">
        <v>79</v>
      </c>
      <c r="E597" s="12" t="s">
        <v>669</v>
      </c>
      <c r="F597" s="3" t="s">
        <v>678</v>
      </c>
      <c r="G597" s="13">
        <v>10000</v>
      </c>
      <c r="H597" s="14">
        <v>0</v>
      </c>
      <c r="I597" s="13"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v>616</v>
      </c>
      <c r="O597" s="13">
        <f t="shared" si="21"/>
        <v>9384</v>
      </c>
    </row>
    <row r="598" spans="1:15" ht="45" customHeight="1" x14ac:dyDescent="0.25">
      <c r="A598" s="11">
        <v>575</v>
      </c>
      <c r="B598" s="26" t="s">
        <v>341</v>
      </c>
      <c r="C598" s="12" t="s">
        <v>342</v>
      </c>
      <c r="D598" s="12" t="s">
        <v>64</v>
      </c>
      <c r="E598" s="12" t="s">
        <v>669</v>
      </c>
      <c r="F598" s="3" t="s">
        <v>678</v>
      </c>
      <c r="G598" s="13">
        <v>35000</v>
      </c>
      <c r="H598" s="14">
        <v>0</v>
      </c>
      <c r="I598" s="13">
        <f>G598+H598</f>
        <v>35000</v>
      </c>
      <c r="J598" s="13">
        <v>1064</v>
      </c>
      <c r="K598" s="13">
        <v>1004.5</v>
      </c>
      <c r="L598" s="13">
        <v>0</v>
      </c>
      <c r="M598" s="13">
        <v>3179.9</v>
      </c>
      <c r="N598" s="13">
        <f>SUM(J598:M598)</f>
        <v>5248.4</v>
      </c>
      <c r="O598" s="13">
        <f t="shared" si="21"/>
        <v>29751.599999999999</v>
      </c>
    </row>
    <row r="599" spans="1:15" ht="45" customHeight="1" x14ac:dyDescent="0.25">
      <c r="A599" s="11">
        <v>576</v>
      </c>
      <c r="B599" s="26" t="s">
        <v>362</v>
      </c>
      <c r="C599" s="12" t="s">
        <v>181</v>
      </c>
      <c r="D599" s="12" t="s">
        <v>79</v>
      </c>
      <c r="E599" s="12" t="s">
        <v>667</v>
      </c>
      <c r="F599" s="3" t="s">
        <v>678</v>
      </c>
      <c r="G599" s="13">
        <v>10000</v>
      </c>
      <c r="H599" s="14">
        <v>0</v>
      </c>
      <c r="I599" s="13">
        <v>10000</v>
      </c>
      <c r="J599" s="13">
        <v>304</v>
      </c>
      <c r="K599" s="13">
        <v>287</v>
      </c>
      <c r="L599" s="13">
        <v>0</v>
      </c>
      <c r="M599" s="13">
        <v>25</v>
      </c>
      <c r="N599" s="13">
        <v>616</v>
      </c>
      <c r="O599" s="13">
        <f t="shared" si="21"/>
        <v>9384</v>
      </c>
    </row>
    <row r="600" spans="1:15" ht="45" customHeight="1" x14ac:dyDescent="0.25">
      <c r="A600" s="11">
        <v>577</v>
      </c>
      <c r="B600" s="26" t="s">
        <v>613</v>
      </c>
      <c r="C600" s="12" t="s">
        <v>235</v>
      </c>
      <c r="D600" s="12" t="s">
        <v>79</v>
      </c>
      <c r="E600" s="12" t="s">
        <v>667</v>
      </c>
      <c r="F600" s="3" t="s">
        <v>678</v>
      </c>
      <c r="G600" s="13">
        <v>10000</v>
      </c>
      <c r="H600" s="14">
        <v>0</v>
      </c>
      <c r="I600" s="13"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f>SUM(J600:M600)</f>
        <v>616</v>
      </c>
      <c r="O600" s="13">
        <f t="shared" si="21"/>
        <v>9384</v>
      </c>
    </row>
    <row r="601" spans="1:15" ht="45" customHeight="1" x14ac:dyDescent="0.25">
      <c r="A601" s="11">
        <v>578</v>
      </c>
      <c r="B601" s="26" t="s">
        <v>268</v>
      </c>
      <c r="C601" s="12" t="s">
        <v>62</v>
      </c>
      <c r="D601" s="12" t="s">
        <v>79</v>
      </c>
      <c r="E601" s="12" t="s">
        <v>669</v>
      </c>
      <c r="F601" s="3" t="s">
        <v>678</v>
      </c>
      <c r="G601" s="13">
        <v>31830.5</v>
      </c>
      <c r="H601" s="14">
        <v>0</v>
      </c>
      <c r="I601" s="13">
        <v>31830.5</v>
      </c>
      <c r="J601" s="13">
        <v>967.65</v>
      </c>
      <c r="K601" s="13">
        <v>913.54</v>
      </c>
      <c r="L601" s="13">
        <v>0</v>
      </c>
      <c r="M601" s="13">
        <f>N601-L601-K601-J601</f>
        <v>3039.9999999999995</v>
      </c>
      <c r="N601" s="13">
        <v>4921.1899999999996</v>
      </c>
      <c r="O601" s="13">
        <f t="shared" si="21"/>
        <v>26909.31</v>
      </c>
    </row>
    <row r="602" spans="1:15" ht="45" customHeight="1" x14ac:dyDescent="0.25">
      <c r="A602" s="11">
        <v>579</v>
      </c>
      <c r="B602" s="26" t="s">
        <v>655</v>
      </c>
      <c r="C602" s="12" t="s">
        <v>494</v>
      </c>
      <c r="D602" s="12" t="s">
        <v>79</v>
      </c>
      <c r="E602" s="12" t="s">
        <v>669</v>
      </c>
      <c r="F602" s="3" t="s">
        <v>678</v>
      </c>
      <c r="G602" s="13">
        <v>65000</v>
      </c>
      <c r="H602" s="14">
        <v>0</v>
      </c>
      <c r="I602" s="13">
        <v>65000</v>
      </c>
      <c r="J602" s="13">
        <v>1976</v>
      </c>
      <c r="K602" s="13">
        <v>1865.5</v>
      </c>
      <c r="L602" s="13">
        <v>4427.58</v>
      </c>
      <c r="M602" s="13">
        <v>25</v>
      </c>
      <c r="N602" s="13">
        <v>8294.08</v>
      </c>
      <c r="O602" s="13">
        <f t="shared" si="21"/>
        <v>56705.919999999998</v>
      </c>
    </row>
    <row r="603" spans="1:15" ht="45" customHeight="1" x14ac:dyDescent="0.25">
      <c r="A603" s="11">
        <v>580</v>
      </c>
      <c r="B603" s="36" t="s">
        <v>981</v>
      </c>
      <c r="C603" s="37" t="s">
        <v>38</v>
      </c>
      <c r="D603" s="38" t="s">
        <v>959</v>
      </c>
      <c r="E603" s="12" t="s">
        <v>667</v>
      </c>
      <c r="F603" s="3" t="s">
        <v>678</v>
      </c>
      <c r="G603" s="13">
        <v>15000</v>
      </c>
      <c r="H603" s="14">
        <v>0</v>
      </c>
      <c r="I603" s="13">
        <f>G603+H603</f>
        <v>15000</v>
      </c>
      <c r="J603" s="13">
        <v>456</v>
      </c>
      <c r="K603" s="13">
        <v>430.5</v>
      </c>
      <c r="L603" s="13">
        <v>0</v>
      </c>
      <c r="M603" s="13">
        <v>25</v>
      </c>
      <c r="N603" s="13">
        <f>SUM(J603:M603)</f>
        <v>911.5</v>
      </c>
      <c r="O603" s="13">
        <f t="shared" si="21"/>
        <v>14088.5</v>
      </c>
    </row>
    <row r="604" spans="1:15" ht="45" customHeight="1" x14ac:dyDescent="0.25">
      <c r="A604" s="11">
        <v>581</v>
      </c>
      <c r="B604" s="26" t="s">
        <v>611</v>
      </c>
      <c r="C604" s="12" t="s">
        <v>38</v>
      </c>
      <c r="D604" s="12" t="s">
        <v>79</v>
      </c>
      <c r="E604" s="12" t="s">
        <v>667</v>
      </c>
      <c r="F604" s="3" t="s">
        <v>677</v>
      </c>
      <c r="G604" s="13">
        <v>15000</v>
      </c>
      <c r="H604" s="14">
        <v>0</v>
      </c>
      <c r="I604" s="13">
        <f>G604+H604</f>
        <v>15000</v>
      </c>
      <c r="J604" s="13">
        <v>456</v>
      </c>
      <c r="K604" s="13">
        <v>430.5</v>
      </c>
      <c r="L604" s="13">
        <v>0</v>
      </c>
      <c r="M604" s="13">
        <v>25</v>
      </c>
      <c r="N604" s="13">
        <f>SUM(J604:M604)</f>
        <v>911.5</v>
      </c>
      <c r="O604" s="13">
        <f t="shared" si="21"/>
        <v>14088.5</v>
      </c>
    </row>
    <row r="605" spans="1:15" ht="45" customHeight="1" x14ac:dyDescent="0.25">
      <c r="A605" s="11">
        <v>582</v>
      </c>
      <c r="B605" s="26" t="s">
        <v>588</v>
      </c>
      <c r="C605" s="12" t="s">
        <v>534</v>
      </c>
      <c r="D605" s="12" t="s">
        <v>79</v>
      </c>
      <c r="E605" s="12" t="s">
        <v>667</v>
      </c>
      <c r="F605" s="3" t="s">
        <v>677</v>
      </c>
      <c r="G605" s="13">
        <v>10000</v>
      </c>
      <c r="H605" s="14">
        <v>0</v>
      </c>
      <c r="I605" s="13">
        <v>10000</v>
      </c>
      <c r="J605" s="13">
        <v>304</v>
      </c>
      <c r="K605" s="13">
        <v>287</v>
      </c>
      <c r="L605" s="13">
        <v>0</v>
      </c>
      <c r="M605" s="13">
        <f>N605-L605-K605-J605</f>
        <v>525</v>
      </c>
      <c r="N605" s="13">
        <v>1116</v>
      </c>
      <c r="O605" s="13">
        <f t="shared" si="21"/>
        <v>8884</v>
      </c>
    </row>
    <row r="606" spans="1:15" ht="45" customHeight="1" x14ac:dyDescent="0.25">
      <c r="A606" s="11">
        <v>583</v>
      </c>
      <c r="B606" s="26" t="s">
        <v>795</v>
      </c>
      <c r="C606" s="12" t="s">
        <v>51</v>
      </c>
      <c r="D606" s="12" t="s">
        <v>39</v>
      </c>
      <c r="E606" s="12" t="s">
        <v>667</v>
      </c>
      <c r="F606" s="3" t="s">
        <v>677</v>
      </c>
      <c r="G606" s="13">
        <v>20000</v>
      </c>
      <c r="H606" s="14">
        <v>0</v>
      </c>
      <c r="I606" s="13">
        <f>SUM(G606:H606)</f>
        <v>20000</v>
      </c>
      <c r="J606" s="13">
        <v>608</v>
      </c>
      <c r="K606" s="13">
        <v>574</v>
      </c>
      <c r="L606" s="13">
        <v>0</v>
      </c>
      <c r="M606" s="13">
        <v>25</v>
      </c>
      <c r="N606" s="13">
        <f>SUM(J606:M606)</f>
        <v>1207</v>
      </c>
      <c r="O606" s="13">
        <f t="shared" si="21"/>
        <v>18793</v>
      </c>
    </row>
    <row r="607" spans="1:15" ht="45" customHeight="1" x14ac:dyDescent="0.25">
      <c r="A607" s="11">
        <v>584</v>
      </c>
      <c r="B607" s="65" t="s">
        <v>1210</v>
      </c>
      <c r="C607" s="63" t="s">
        <v>1211</v>
      </c>
      <c r="D607" s="63" t="s">
        <v>1183</v>
      </c>
      <c r="E607" s="12" t="s">
        <v>667</v>
      </c>
      <c r="F607" s="3" t="s">
        <v>677</v>
      </c>
      <c r="G607" s="13">
        <v>10500</v>
      </c>
      <c r="H607" s="14">
        <v>0</v>
      </c>
      <c r="I607" s="13">
        <f>G607+H607</f>
        <v>10500</v>
      </c>
      <c r="J607" s="13">
        <v>319.2</v>
      </c>
      <c r="K607" s="13">
        <v>301.35000000000002</v>
      </c>
      <c r="L607" s="13">
        <v>0</v>
      </c>
      <c r="M607" s="13">
        <v>25</v>
      </c>
      <c r="N607" s="13">
        <f>SUM(J607:M607)</f>
        <v>645.54999999999995</v>
      </c>
      <c r="O607" s="13">
        <f t="shared" si="21"/>
        <v>9854.4500000000007</v>
      </c>
    </row>
    <row r="608" spans="1:15" ht="45" customHeight="1" x14ac:dyDescent="0.25">
      <c r="A608" s="11">
        <v>585</v>
      </c>
      <c r="B608" s="26" t="s">
        <v>251</v>
      </c>
      <c r="C608" s="12" t="s">
        <v>225</v>
      </c>
      <c r="D608" s="12" t="s">
        <v>64</v>
      </c>
      <c r="E608" s="12" t="s">
        <v>667</v>
      </c>
      <c r="F608" s="3" t="s">
        <v>677</v>
      </c>
      <c r="G608" s="13">
        <v>10000</v>
      </c>
      <c r="H608" s="14">
        <v>0</v>
      </c>
      <c r="I608" s="13"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v>616</v>
      </c>
      <c r="O608" s="13">
        <f t="shared" si="21"/>
        <v>9384</v>
      </c>
    </row>
    <row r="609" spans="1:15" ht="45" customHeight="1" x14ac:dyDescent="0.25">
      <c r="A609" s="11">
        <v>586</v>
      </c>
      <c r="B609" s="26" t="s">
        <v>718</v>
      </c>
      <c r="C609" s="12" t="s">
        <v>725</v>
      </c>
      <c r="D609" s="12" t="s">
        <v>730</v>
      </c>
      <c r="E609" s="12" t="s">
        <v>669</v>
      </c>
      <c r="F609" s="3" t="s">
        <v>678</v>
      </c>
      <c r="G609" s="13">
        <v>15000</v>
      </c>
      <c r="H609" s="14">
        <v>0</v>
      </c>
      <c r="I609" s="13">
        <f>G609+H609</f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>J609+K609+L609+M609</f>
        <v>911.5</v>
      </c>
      <c r="O609" s="13">
        <f t="shared" si="21"/>
        <v>14088.5</v>
      </c>
    </row>
    <row r="610" spans="1:15" ht="45" customHeight="1" x14ac:dyDescent="0.25">
      <c r="A610" s="11">
        <v>587</v>
      </c>
      <c r="B610" s="65" t="s">
        <v>1212</v>
      </c>
      <c r="C610" s="63" t="s">
        <v>38</v>
      </c>
      <c r="D610" s="63" t="s">
        <v>1183</v>
      </c>
      <c r="E610" s="12" t="s">
        <v>667</v>
      </c>
      <c r="F610" s="3" t="s">
        <v>678</v>
      </c>
      <c r="G610" s="13">
        <v>10500</v>
      </c>
      <c r="H610" s="14">
        <v>0</v>
      </c>
      <c r="I610" s="13">
        <f>G610+H610</f>
        <v>10500</v>
      </c>
      <c r="J610" s="13">
        <v>319.2</v>
      </c>
      <c r="K610" s="13">
        <v>301.35000000000002</v>
      </c>
      <c r="L610" s="13">
        <v>0</v>
      </c>
      <c r="M610" s="13">
        <v>25</v>
      </c>
      <c r="N610" s="13">
        <f>SUM(J610:M610)</f>
        <v>645.54999999999995</v>
      </c>
      <c r="O610" s="13">
        <f t="shared" si="21"/>
        <v>9854.4500000000007</v>
      </c>
    </row>
    <row r="611" spans="1:15" ht="45" customHeight="1" x14ac:dyDescent="0.25">
      <c r="A611" s="11">
        <v>588</v>
      </c>
      <c r="B611" s="26" t="s">
        <v>142</v>
      </c>
      <c r="C611" s="12" t="s">
        <v>48</v>
      </c>
      <c r="D611" s="12" t="s">
        <v>64</v>
      </c>
      <c r="E611" s="12" t="s">
        <v>669</v>
      </c>
      <c r="F611" s="3" t="s">
        <v>678</v>
      </c>
      <c r="G611" s="13">
        <v>22500</v>
      </c>
      <c r="H611" s="14">
        <v>0</v>
      </c>
      <c r="I611" s="13">
        <v>22500</v>
      </c>
      <c r="J611" s="13">
        <v>684</v>
      </c>
      <c r="K611" s="13">
        <v>645.75</v>
      </c>
      <c r="L611" s="13">
        <v>0</v>
      </c>
      <c r="M611" s="13">
        <v>25</v>
      </c>
      <c r="N611" s="13">
        <v>1354.75</v>
      </c>
      <c r="O611" s="13">
        <f t="shared" si="21"/>
        <v>21145.25</v>
      </c>
    </row>
    <row r="612" spans="1:15" ht="45" customHeight="1" x14ac:dyDescent="0.25">
      <c r="A612" s="11">
        <v>589</v>
      </c>
      <c r="B612" s="26" t="s">
        <v>143</v>
      </c>
      <c r="C612" s="12" t="s">
        <v>115</v>
      </c>
      <c r="D612" s="12" t="s">
        <v>64</v>
      </c>
      <c r="E612" s="12" t="s">
        <v>667</v>
      </c>
      <c r="F612" s="3" t="s">
        <v>677</v>
      </c>
      <c r="G612" s="13">
        <v>10000</v>
      </c>
      <c r="H612" s="14">
        <v>0</v>
      </c>
      <c r="I612" s="13"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v>616</v>
      </c>
      <c r="O612" s="13">
        <f t="shared" si="21"/>
        <v>9384</v>
      </c>
    </row>
    <row r="613" spans="1:15" ht="45" customHeight="1" x14ac:dyDescent="0.25">
      <c r="A613" s="11">
        <v>590</v>
      </c>
      <c r="B613" s="26" t="s">
        <v>83</v>
      </c>
      <c r="C613" s="12" t="s">
        <v>84</v>
      </c>
      <c r="D613" s="12" t="s">
        <v>79</v>
      </c>
      <c r="E613" s="12" t="s">
        <v>669</v>
      </c>
      <c r="F613" s="3" t="s">
        <v>678</v>
      </c>
      <c r="G613" s="13">
        <v>10000</v>
      </c>
      <c r="H613" s="14">
        <v>0</v>
      </c>
      <c r="I613" s="13"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v>616</v>
      </c>
      <c r="O613" s="13">
        <f t="shared" si="21"/>
        <v>9384</v>
      </c>
    </row>
    <row r="614" spans="1:15" ht="45" customHeight="1" x14ac:dyDescent="0.25">
      <c r="A614" s="11">
        <v>591</v>
      </c>
      <c r="B614" s="26" t="s">
        <v>535</v>
      </c>
      <c r="C614" s="12" t="s">
        <v>219</v>
      </c>
      <c r="D614" s="12" t="s">
        <v>79</v>
      </c>
      <c r="E614" s="12" t="s">
        <v>669</v>
      </c>
      <c r="F614" s="3" t="s">
        <v>678</v>
      </c>
      <c r="G614" s="13">
        <v>69662.63</v>
      </c>
      <c r="H614" s="14">
        <v>0</v>
      </c>
      <c r="I614" s="13">
        <f>G614+H614</f>
        <v>69662.63</v>
      </c>
      <c r="J614" s="13">
        <v>2117.7399999999998</v>
      </c>
      <c r="K614" s="13">
        <v>1999.32</v>
      </c>
      <c r="L614" s="13">
        <v>5304.99</v>
      </c>
      <c r="M614" s="13">
        <v>25</v>
      </c>
      <c r="N614" s="13">
        <v>9447.0499999999993</v>
      </c>
      <c r="O614" s="13">
        <f t="shared" si="21"/>
        <v>60215.58</v>
      </c>
    </row>
    <row r="615" spans="1:15" ht="45" customHeight="1" x14ac:dyDescent="0.25">
      <c r="A615" s="11">
        <v>592</v>
      </c>
      <c r="B615" s="26" t="s">
        <v>840</v>
      </c>
      <c r="C615" s="12" t="s">
        <v>726</v>
      </c>
      <c r="D615" s="12" t="s">
        <v>838</v>
      </c>
      <c r="E615" s="12" t="s">
        <v>669</v>
      </c>
      <c r="F615" s="3" t="s">
        <v>678</v>
      </c>
      <c r="G615" s="13">
        <v>27000</v>
      </c>
      <c r="H615" s="14">
        <v>0</v>
      </c>
      <c r="I615" s="13">
        <f>G615+H615</f>
        <v>27000</v>
      </c>
      <c r="J615" s="13">
        <v>820.8</v>
      </c>
      <c r="K615" s="13">
        <v>774.9</v>
      </c>
      <c r="L615" s="13">
        <v>0</v>
      </c>
      <c r="M615" s="13">
        <v>25</v>
      </c>
      <c r="N615" s="13">
        <f>SUM(J615:M615)</f>
        <v>1620.6999999999998</v>
      </c>
      <c r="O615" s="13">
        <f t="shared" si="21"/>
        <v>25379.3</v>
      </c>
    </row>
    <row r="616" spans="1:15" ht="45" customHeight="1" x14ac:dyDescent="0.25">
      <c r="A616" s="11">
        <v>593</v>
      </c>
      <c r="B616" s="26" t="s">
        <v>1157</v>
      </c>
      <c r="C616" s="73" t="s">
        <v>951</v>
      </c>
      <c r="D616" s="73" t="s">
        <v>1129</v>
      </c>
      <c r="E616" s="12" t="s">
        <v>667</v>
      </c>
      <c r="F616" s="3" t="s">
        <v>678</v>
      </c>
      <c r="G616" s="13">
        <v>15000</v>
      </c>
      <c r="H616" s="14">
        <v>0</v>
      </c>
      <c r="I616" s="13">
        <f>G616+H616</f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f>SUM(J616:M616)</f>
        <v>911.5</v>
      </c>
      <c r="O616" s="13">
        <f t="shared" si="21"/>
        <v>14088.5</v>
      </c>
    </row>
    <row r="617" spans="1:15" ht="45" customHeight="1" x14ac:dyDescent="0.25">
      <c r="A617" s="11">
        <v>594</v>
      </c>
      <c r="B617" s="47" t="s">
        <v>1086</v>
      </c>
      <c r="C617" s="26" t="s">
        <v>951</v>
      </c>
      <c r="D617" s="26" t="s">
        <v>1055</v>
      </c>
      <c r="E617" s="12" t="s">
        <v>667</v>
      </c>
      <c r="F617" s="3" t="s">
        <v>678</v>
      </c>
      <c r="G617" s="13">
        <v>15000</v>
      </c>
      <c r="H617" s="14">
        <v>0</v>
      </c>
      <c r="I617" s="13">
        <v>15000</v>
      </c>
      <c r="J617" s="13">
        <v>456</v>
      </c>
      <c r="K617" s="13">
        <v>430.5</v>
      </c>
      <c r="L617" s="13">
        <v>0</v>
      </c>
      <c r="M617" s="13">
        <v>25</v>
      </c>
      <c r="N617" s="13">
        <f>SUM(J617:M617)</f>
        <v>911.5</v>
      </c>
      <c r="O617" s="13">
        <f t="shared" ref="O617:O680" si="22">I617-N617</f>
        <v>14088.5</v>
      </c>
    </row>
    <row r="618" spans="1:15" ht="45" customHeight="1" x14ac:dyDescent="0.25">
      <c r="A618" s="11">
        <v>595</v>
      </c>
      <c r="B618" s="26" t="s">
        <v>889</v>
      </c>
      <c r="C618" s="12" t="s">
        <v>749</v>
      </c>
      <c r="D618" s="12" t="s">
        <v>874</v>
      </c>
      <c r="E618" s="12" t="s">
        <v>669</v>
      </c>
      <c r="F618" s="3" t="s">
        <v>678</v>
      </c>
      <c r="G618" s="13">
        <v>39571.35</v>
      </c>
      <c r="H618" s="14">
        <v>0</v>
      </c>
      <c r="I618" s="13">
        <f>G618+H618</f>
        <v>39571.35</v>
      </c>
      <c r="J618" s="13">
        <v>1202.97</v>
      </c>
      <c r="K618" s="13">
        <v>1135.7</v>
      </c>
      <c r="L618" s="13">
        <v>382.15</v>
      </c>
      <c r="M618" s="13">
        <v>25</v>
      </c>
      <c r="N618" s="13">
        <f>SUM(J618:M618)</f>
        <v>2745.82</v>
      </c>
      <c r="O618" s="13">
        <f t="shared" si="22"/>
        <v>36825.53</v>
      </c>
    </row>
    <row r="619" spans="1:15" ht="45" customHeight="1" x14ac:dyDescent="0.25">
      <c r="A619" s="11">
        <v>596</v>
      </c>
      <c r="B619" s="26" t="s">
        <v>656</v>
      </c>
      <c r="C619" s="12" t="s">
        <v>88</v>
      </c>
      <c r="D619" s="12" t="s">
        <v>638</v>
      </c>
      <c r="E619" s="12" t="s">
        <v>667</v>
      </c>
      <c r="F619" s="3" t="s">
        <v>678</v>
      </c>
      <c r="G619" s="13">
        <v>10000</v>
      </c>
      <c r="H619" s="14">
        <v>0</v>
      </c>
      <c r="I619" s="13"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v>616</v>
      </c>
      <c r="O619" s="13">
        <f t="shared" si="22"/>
        <v>9384</v>
      </c>
    </row>
    <row r="620" spans="1:15" ht="45" customHeight="1" x14ac:dyDescent="0.25">
      <c r="A620" s="11">
        <v>597</v>
      </c>
      <c r="B620" s="26" t="s">
        <v>735</v>
      </c>
      <c r="C620" s="12" t="s">
        <v>708</v>
      </c>
      <c r="D620" s="12" t="s">
        <v>64</v>
      </c>
      <c r="E620" s="12" t="s">
        <v>667</v>
      </c>
      <c r="F620" s="3" t="s">
        <v>678</v>
      </c>
      <c r="G620" s="13">
        <v>10000</v>
      </c>
      <c r="H620" s="14">
        <v>0</v>
      </c>
      <c r="I620" s="13">
        <f>G620+H620</f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f>J620+K620+L620+M620</f>
        <v>616</v>
      </c>
      <c r="O620" s="13">
        <f t="shared" si="22"/>
        <v>9384</v>
      </c>
    </row>
    <row r="621" spans="1:15" ht="45" customHeight="1" x14ac:dyDescent="0.25">
      <c r="A621" s="11">
        <v>598</v>
      </c>
      <c r="B621" s="26" t="s">
        <v>560</v>
      </c>
      <c r="C621" s="12" t="s">
        <v>99</v>
      </c>
      <c r="D621" s="12" t="s">
        <v>79</v>
      </c>
      <c r="E621" s="12" t="s">
        <v>669</v>
      </c>
      <c r="F621" s="3" t="s">
        <v>678</v>
      </c>
      <c r="G621" s="13">
        <v>41226.9</v>
      </c>
      <c r="H621" s="14">
        <v>0</v>
      </c>
      <c r="I621" s="13">
        <v>41226.9</v>
      </c>
      <c r="J621" s="13">
        <v>1253.3</v>
      </c>
      <c r="K621" s="13">
        <v>1183.21</v>
      </c>
      <c r="L621" s="13">
        <v>615.80999999999995</v>
      </c>
      <c r="M621" s="13">
        <v>25</v>
      </c>
      <c r="N621" s="13">
        <v>3077.32</v>
      </c>
      <c r="O621" s="13">
        <f t="shared" si="22"/>
        <v>38149.58</v>
      </c>
    </row>
    <row r="622" spans="1:15" ht="45" customHeight="1" x14ac:dyDescent="0.25">
      <c r="A622" s="11">
        <v>599</v>
      </c>
      <c r="B622" s="26" t="s">
        <v>697</v>
      </c>
      <c r="C622" s="12" t="s">
        <v>237</v>
      </c>
      <c r="D622" s="12" t="s">
        <v>79</v>
      </c>
      <c r="E622" s="12" t="s">
        <v>669</v>
      </c>
      <c r="F622" s="3" t="s">
        <v>678</v>
      </c>
      <c r="G622" s="13">
        <v>30000</v>
      </c>
      <c r="H622" s="14">
        <v>0</v>
      </c>
      <c r="I622" s="13">
        <f>G622+H622</f>
        <v>30000</v>
      </c>
      <c r="J622" s="13">
        <v>912</v>
      </c>
      <c r="K622" s="13">
        <v>861</v>
      </c>
      <c r="L622" s="13">
        <v>0</v>
      </c>
      <c r="M622" s="13">
        <v>25</v>
      </c>
      <c r="N622" s="13">
        <f>SUM(J622:M622)</f>
        <v>1798</v>
      </c>
      <c r="O622" s="13">
        <f t="shared" si="22"/>
        <v>28202</v>
      </c>
    </row>
    <row r="623" spans="1:15" ht="45" customHeight="1" x14ac:dyDescent="0.25">
      <c r="A623" s="11">
        <v>600</v>
      </c>
      <c r="B623" s="26" t="s">
        <v>738</v>
      </c>
      <c r="C623" s="12" t="s">
        <v>38</v>
      </c>
      <c r="D623" s="12" t="s">
        <v>64</v>
      </c>
      <c r="E623" s="12" t="s">
        <v>667</v>
      </c>
      <c r="F623" s="3" t="s">
        <v>678</v>
      </c>
      <c r="G623" s="13">
        <v>15000</v>
      </c>
      <c r="H623" s="14">
        <v>0</v>
      </c>
      <c r="I623" s="13">
        <f>G623+H623</f>
        <v>15000</v>
      </c>
      <c r="J623" s="13">
        <v>456</v>
      </c>
      <c r="K623" s="13">
        <v>430.5</v>
      </c>
      <c r="L623" s="13">
        <v>0</v>
      </c>
      <c r="M623" s="13">
        <v>25</v>
      </c>
      <c r="N623" s="13">
        <f>J623+K623+L623+M623</f>
        <v>911.5</v>
      </c>
      <c r="O623" s="13">
        <f t="shared" si="22"/>
        <v>14088.5</v>
      </c>
    </row>
    <row r="624" spans="1:15" ht="45" customHeight="1" x14ac:dyDescent="0.25">
      <c r="A624" s="11">
        <v>601</v>
      </c>
      <c r="B624" s="65" t="s">
        <v>1018</v>
      </c>
      <c r="C624" s="26" t="s">
        <v>115</v>
      </c>
      <c r="D624" s="12" t="s">
        <v>1019</v>
      </c>
      <c r="E624" s="12" t="s">
        <v>667</v>
      </c>
      <c r="F624" s="3" t="s">
        <v>678</v>
      </c>
      <c r="G624" s="13">
        <v>10000</v>
      </c>
      <c r="H624" s="14">
        <v>0</v>
      </c>
      <c r="I624" s="13">
        <f>G624+H624</f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f>SUM(J624:M624)</f>
        <v>616</v>
      </c>
      <c r="O624" s="13">
        <f t="shared" si="22"/>
        <v>9384</v>
      </c>
    </row>
    <row r="625" spans="1:15" ht="45" customHeight="1" x14ac:dyDescent="0.25">
      <c r="A625" s="11">
        <v>602</v>
      </c>
      <c r="B625" s="65" t="s">
        <v>1213</v>
      </c>
      <c r="C625" s="63" t="s">
        <v>930</v>
      </c>
      <c r="D625" s="63" t="s">
        <v>1214</v>
      </c>
      <c r="E625" s="12" t="s">
        <v>669</v>
      </c>
      <c r="F625" s="3" t="s">
        <v>678</v>
      </c>
      <c r="G625" s="13">
        <v>23100</v>
      </c>
      <c r="H625" s="14">
        <v>0</v>
      </c>
      <c r="I625" s="13">
        <f>G625+H625</f>
        <v>23100</v>
      </c>
      <c r="J625" s="13">
        <v>702.24</v>
      </c>
      <c r="K625" s="13">
        <v>662.97</v>
      </c>
      <c r="L625" s="13">
        <v>0</v>
      </c>
      <c r="M625" s="13">
        <v>25</v>
      </c>
      <c r="N625" s="13">
        <f>SUM(J625:M625)</f>
        <v>1390.21</v>
      </c>
      <c r="O625" s="13">
        <f t="shared" si="22"/>
        <v>21709.79</v>
      </c>
    </row>
    <row r="626" spans="1:15" ht="45" customHeight="1" x14ac:dyDescent="0.25">
      <c r="A626" s="11">
        <v>603</v>
      </c>
      <c r="B626" s="26" t="s">
        <v>126</v>
      </c>
      <c r="C626" s="12" t="s">
        <v>88</v>
      </c>
      <c r="D626" s="12" t="s">
        <v>64</v>
      </c>
      <c r="E626" s="12" t="s">
        <v>667</v>
      </c>
      <c r="F626" s="3" t="s">
        <v>678</v>
      </c>
      <c r="G626" s="13">
        <v>10000</v>
      </c>
      <c r="H626" s="14">
        <v>0</v>
      </c>
      <c r="I626" s="13">
        <v>10000</v>
      </c>
      <c r="J626" s="13">
        <v>304</v>
      </c>
      <c r="K626" s="13">
        <v>287</v>
      </c>
      <c r="L626" s="13">
        <v>0</v>
      </c>
      <c r="M626" s="13">
        <v>25</v>
      </c>
      <c r="N626" s="13">
        <v>616</v>
      </c>
      <c r="O626" s="13">
        <f t="shared" si="22"/>
        <v>9384</v>
      </c>
    </row>
    <row r="627" spans="1:15" ht="45" customHeight="1" x14ac:dyDescent="0.25">
      <c r="A627" s="11">
        <v>604</v>
      </c>
      <c r="B627" s="26" t="s">
        <v>469</v>
      </c>
      <c r="C627" s="12" t="s">
        <v>8</v>
      </c>
      <c r="D627" s="12" t="s">
        <v>79</v>
      </c>
      <c r="E627" s="12" t="s">
        <v>667</v>
      </c>
      <c r="F627" s="3" t="s">
        <v>677</v>
      </c>
      <c r="G627" s="13">
        <v>10000</v>
      </c>
      <c r="H627" s="14">
        <v>0</v>
      </c>
      <c r="I627" s="13">
        <v>10000</v>
      </c>
      <c r="J627" s="13">
        <v>304</v>
      </c>
      <c r="K627" s="13">
        <v>287</v>
      </c>
      <c r="L627" s="13">
        <v>0</v>
      </c>
      <c r="M627" s="13">
        <v>25</v>
      </c>
      <c r="N627" s="13">
        <v>616</v>
      </c>
      <c r="O627" s="13">
        <f t="shared" si="22"/>
        <v>9384</v>
      </c>
    </row>
    <row r="628" spans="1:15" ht="45" customHeight="1" x14ac:dyDescent="0.25">
      <c r="A628" s="11">
        <v>605</v>
      </c>
      <c r="B628" s="26" t="s">
        <v>739</v>
      </c>
      <c r="C628" s="12" t="s">
        <v>708</v>
      </c>
      <c r="D628" s="12" t="s">
        <v>64</v>
      </c>
      <c r="E628" s="12" t="s">
        <v>667</v>
      </c>
      <c r="F628" s="3" t="s">
        <v>678</v>
      </c>
      <c r="G628" s="13">
        <v>15000</v>
      </c>
      <c r="H628" s="14">
        <v>0</v>
      </c>
      <c r="I628" s="13">
        <v>15000</v>
      </c>
      <c r="J628" s="13">
        <v>456</v>
      </c>
      <c r="K628" s="13">
        <v>430.5</v>
      </c>
      <c r="L628" s="13">
        <v>0</v>
      </c>
      <c r="M628" s="13">
        <v>25</v>
      </c>
      <c r="N628" s="13">
        <f>J628+K628+L628+M628</f>
        <v>911.5</v>
      </c>
      <c r="O628" s="13">
        <f t="shared" si="22"/>
        <v>14088.5</v>
      </c>
    </row>
    <row r="629" spans="1:15" ht="45" customHeight="1" x14ac:dyDescent="0.25">
      <c r="A629" s="11">
        <v>606</v>
      </c>
      <c r="B629" s="26" t="s">
        <v>616</v>
      </c>
      <c r="C629" s="12" t="s">
        <v>62</v>
      </c>
      <c r="D629" s="12" t="s">
        <v>79</v>
      </c>
      <c r="E629" s="12" t="s">
        <v>669</v>
      </c>
      <c r="F629" s="3" t="s">
        <v>678</v>
      </c>
      <c r="G629" s="13">
        <v>31830.5</v>
      </c>
      <c r="H629" s="14">
        <v>0</v>
      </c>
      <c r="I629" s="13">
        <v>31830.5</v>
      </c>
      <c r="J629" s="13">
        <v>967.65</v>
      </c>
      <c r="K629" s="13">
        <v>913.54</v>
      </c>
      <c r="L629" s="13">
        <v>0</v>
      </c>
      <c r="M629" s="13">
        <v>3297.65</v>
      </c>
      <c r="N629" s="13">
        <f t="shared" ref="N629:N637" si="23">SUM(J629:M629)</f>
        <v>5178.84</v>
      </c>
      <c r="O629" s="13">
        <f t="shared" si="22"/>
        <v>26651.66</v>
      </c>
    </row>
    <row r="630" spans="1:15" ht="45" customHeight="1" x14ac:dyDescent="0.25">
      <c r="A630" s="11">
        <v>607</v>
      </c>
      <c r="B630" s="26" t="s">
        <v>530</v>
      </c>
      <c r="C630" s="12" t="s">
        <v>725</v>
      </c>
      <c r="D630" s="12" t="s">
        <v>79</v>
      </c>
      <c r="E630" s="12" t="s">
        <v>667</v>
      </c>
      <c r="F630" s="3" t="s">
        <v>678</v>
      </c>
      <c r="G630" s="13">
        <v>15000</v>
      </c>
      <c r="H630" s="14">
        <v>0</v>
      </c>
      <c r="I630" s="13">
        <f>G630+H630</f>
        <v>15000</v>
      </c>
      <c r="J630" s="13">
        <v>456</v>
      </c>
      <c r="K630" s="13">
        <v>430.5</v>
      </c>
      <c r="L630" s="13">
        <v>0</v>
      </c>
      <c r="M630" s="13">
        <v>25</v>
      </c>
      <c r="N630" s="13">
        <f t="shared" si="23"/>
        <v>911.5</v>
      </c>
      <c r="O630" s="13">
        <f t="shared" si="22"/>
        <v>14088.5</v>
      </c>
    </row>
    <row r="631" spans="1:15" ht="45" customHeight="1" x14ac:dyDescent="0.25">
      <c r="A631" s="11">
        <v>608</v>
      </c>
      <c r="B631" s="26" t="s">
        <v>270</v>
      </c>
      <c r="C631" s="12" t="s">
        <v>38</v>
      </c>
      <c r="D631" s="12" t="s">
        <v>79</v>
      </c>
      <c r="E631" s="12" t="s">
        <v>667</v>
      </c>
      <c r="F631" s="3" t="s">
        <v>678</v>
      </c>
      <c r="G631" s="13">
        <v>10000</v>
      </c>
      <c r="H631" s="14">
        <v>0</v>
      </c>
      <c r="I631" s="13"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f t="shared" si="23"/>
        <v>616</v>
      </c>
      <c r="O631" s="13">
        <f t="shared" si="22"/>
        <v>9384</v>
      </c>
    </row>
    <row r="632" spans="1:15" ht="45" customHeight="1" x14ac:dyDescent="0.25">
      <c r="A632" s="11">
        <v>609</v>
      </c>
      <c r="B632" s="26" t="s">
        <v>596</v>
      </c>
      <c r="C632" s="12" t="s">
        <v>38</v>
      </c>
      <c r="D632" s="12" t="s">
        <v>79</v>
      </c>
      <c r="E632" s="12" t="s">
        <v>668</v>
      </c>
      <c r="F632" s="3" t="s">
        <v>678</v>
      </c>
      <c r="G632" s="13">
        <v>15000</v>
      </c>
      <c r="H632" s="14">
        <v>0</v>
      </c>
      <c r="I632" s="13">
        <f>G632+H632</f>
        <v>15000</v>
      </c>
      <c r="J632" s="13">
        <v>456</v>
      </c>
      <c r="K632" s="13">
        <v>430.5</v>
      </c>
      <c r="L632" s="13">
        <v>0</v>
      </c>
      <c r="M632" s="13">
        <v>25</v>
      </c>
      <c r="N632" s="13">
        <f t="shared" si="23"/>
        <v>911.5</v>
      </c>
      <c r="O632" s="13">
        <f t="shared" si="22"/>
        <v>14088.5</v>
      </c>
    </row>
    <row r="633" spans="1:15" ht="45" customHeight="1" x14ac:dyDescent="0.25">
      <c r="A633" s="11">
        <v>610</v>
      </c>
      <c r="B633" s="26" t="s">
        <v>568</v>
      </c>
      <c r="C633" s="12" t="s">
        <v>181</v>
      </c>
      <c r="D633" s="12" t="s">
        <v>79</v>
      </c>
      <c r="E633" s="12" t="s">
        <v>667</v>
      </c>
      <c r="F633" s="3" t="s">
        <v>678</v>
      </c>
      <c r="G633" s="13">
        <v>15000</v>
      </c>
      <c r="H633" s="14">
        <v>0</v>
      </c>
      <c r="I633" s="13">
        <f>G633+H633</f>
        <v>15000</v>
      </c>
      <c r="J633" s="13">
        <v>456</v>
      </c>
      <c r="K633" s="13">
        <v>430.5</v>
      </c>
      <c r="L633" s="13">
        <v>0</v>
      </c>
      <c r="M633" s="13">
        <v>25</v>
      </c>
      <c r="N633" s="13">
        <f t="shared" si="23"/>
        <v>911.5</v>
      </c>
      <c r="O633" s="13">
        <f t="shared" si="22"/>
        <v>14088.5</v>
      </c>
    </row>
    <row r="634" spans="1:15" ht="45" customHeight="1" x14ac:dyDescent="0.25">
      <c r="A634" s="11">
        <v>611</v>
      </c>
      <c r="B634" s="36" t="s">
        <v>908</v>
      </c>
      <c r="C634" s="37" t="s">
        <v>922</v>
      </c>
      <c r="D634" s="38" t="s">
        <v>877</v>
      </c>
      <c r="E634" s="12" t="s">
        <v>667</v>
      </c>
      <c r="F634" s="3" t="s">
        <v>678</v>
      </c>
      <c r="G634" s="13">
        <v>15000</v>
      </c>
      <c r="H634" s="14">
        <v>0</v>
      </c>
      <c r="I634" s="13">
        <f>G634+H634</f>
        <v>15000</v>
      </c>
      <c r="J634" s="13">
        <v>456</v>
      </c>
      <c r="K634" s="13">
        <v>430.5</v>
      </c>
      <c r="L634" s="13">
        <v>0</v>
      </c>
      <c r="M634" s="13">
        <v>25</v>
      </c>
      <c r="N634" s="13">
        <f t="shared" si="23"/>
        <v>911.5</v>
      </c>
      <c r="O634" s="13">
        <f t="shared" si="22"/>
        <v>14088.5</v>
      </c>
    </row>
    <row r="635" spans="1:15" ht="45" customHeight="1" x14ac:dyDescent="0.25">
      <c r="A635" s="11">
        <v>612</v>
      </c>
      <c r="B635" s="26" t="s">
        <v>160</v>
      </c>
      <c r="C635" s="12" t="s">
        <v>105</v>
      </c>
      <c r="D635" s="12" t="s">
        <v>161</v>
      </c>
      <c r="E635" s="12" t="s">
        <v>669</v>
      </c>
      <c r="F635" s="3" t="s">
        <v>678</v>
      </c>
      <c r="G635" s="13">
        <v>40000</v>
      </c>
      <c r="H635" s="14">
        <v>0</v>
      </c>
      <c r="I635" s="13">
        <f>G635+H635</f>
        <v>40000</v>
      </c>
      <c r="J635" s="13">
        <v>1216</v>
      </c>
      <c r="K635" s="13">
        <v>1148</v>
      </c>
      <c r="L635" s="13">
        <v>442.65</v>
      </c>
      <c r="M635" s="13">
        <v>1525</v>
      </c>
      <c r="N635" s="13">
        <f t="shared" si="23"/>
        <v>4331.6499999999996</v>
      </c>
      <c r="O635" s="13">
        <f t="shared" si="22"/>
        <v>35668.35</v>
      </c>
    </row>
    <row r="636" spans="1:15" ht="45" customHeight="1" x14ac:dyDescent="0.25">
      <c r="A636" s="11">
        <v>613</v>
      </c>
      <c r="B636" s="26" t="s">
        <v>599</v>
      </c>
      <c r="C636" s="12" t="s">
        <v>62</v>
      </c>
      <c r="D636" s="12" t="s">
        <v>79</v>
      </c>
      <c r="E636" s="12" t="s">
        <v>669</v>
      </c>
      <c r="F636" s="3" t="s">
        <v>678</v>
      </c>
      <c r="G636" s="13">
        <v>31830.5</v>
      </c>
      <c r="H636" s="14">
        <v>0</v>
      </c>
      <c r="I636" s="13">
        <v>31830.5</v>
      </c>
      <c r="J636" s="13">
        <v>967.65</v>
      </c>
      <c r="K636" s="13">
        <v>913.54</v>
      </c>
      <c r="L636" s="13">
        <v>0</v>
      </c>
      <c r="M636" s="13">
        <v>4043.14</v>
      </c>
      <c r="N636" s="13">
        <f t="shared" si="23"/>
        <v>5924.33</v>
      </c>
      <c r="O636" s="13">
        <f t="shared" si="22"/>
        <v>25906.17</v>
      </c>
    </row>
    <row r="637" spans="1:15" ht="45" customHeight="1" x14ac:dyDescent="0.25">
      <c r="A637" s="11">
        <v>614</v>
      </c>
      <c r="B637" s="36" t="s">
        <v>944</v>
      </c>
      <c r="C637" s="37" t="s">
        <v>767</v>
      </c>
      <c r="D637" s="38" t="s">
        <v>949</v>
      </c>
      <c r="E637" s="12" t="s">
        <v>669</v>
      </c>
      <c r="F637" s="3" t="s">
        <v>678</v>
      </c>
      <c r="G637" s="13">
        <v>41226.5</v>
      </c>
      <c r="H637" s="14">
        <v>0</v>
      </c>
      <c r="I637" s="13">
        <f>G637+H637</f>
        <v>41226.5</v>
      </c>
      <c r="J637" s="13">
        <v>1253.29</v>
      </c>
      <c r="K637" s="13">
        <v>1183.2</v>
      </c>
      <c r="L637" s="13">
        <v>615.75</v>
      </c>
      <c r="M637" s="13">
        <v>25</v>
      </c>
      <c r="N637" s="13">
        <f t="shared" si="23"/>
        <v>3077.24</v>
      </c>
      <c r="O637" s="13">
        <f t="shared" si="22"/>
        <v>38149.26</v>
      </c>
    </row>
    <row r="638" spans="1:15" ht="45" customHeight="1" x14ac:dyDescent="0.25">
      <c r="A638" s="11">
        <v>615</v>
      </c>
      <c r="B638" s="47" t="s">
        <v>1087</v>
      </c>
      <c r="C638" s="26" t="s">
        <v>926</v>
      </c>
      <c r="D638" s="26" t="s">
        <v>1070</v>
      </c>
      <c r="E638" s="12" t="s">
        <v>669</v>
      </c>
      <c r="F638" s="3" t="s">
        <v>678</v>
      </c>
      <c r="G638" s="13">
        <v>31830</v>
      </c>
      <c r="H638" s="14">
        <v>0</v>
      </c>
      <c r="I638" s="13">
        <v>31830</v>
      </c>
      <c r="J638" s="13">
        <v>967.63</v>
      </c>
      <c r="K638" s="13">
        <v>913.52</v>
      </c>
      <c r="L638" s="13">
        <v>0</v>
      </c>
      <c r="M638" s="13">
        <v>25</v>
      </c>
      <c r="N638" s="13">
        <f>SUM(J638:M638)</f>
        <v>1906.15</v>
      </c>
      <c r="O638" s="13">
        <f t="shared" si="22"/>
        <v>29923.85</v>
      </c>
    </row>
    <row r="639" spans="1:15" ht="45" customHeight="1" x14ac:dyDescent="0.25">
      <c r="A639" s="11">
        <v>616</v>
      </c>
      <c r="B639" s="26" t="s">
        <v>191</v>
      </c>
      <c r="C639" s="12" t="s">
        <v>38</v>
      </c>
      <c r="D639" s="12" t="s">
        <v>79</v>
      </c>
      <c r="E639" s="12" t="s">
        <v>667</v>
      </c>
      <c r="F639" s="3" t="s">
        <v>678</v>
      </c>
      <c r="G639" s="13">
        <v>10000</v>
      </c>
      <c r="H639" s="14">
        <v>0</v>
      </c>
      <c r="I639" s="13"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v>616</v>
      </c>
      <c r="O639" s="13">
        <f t="shared" si="22"/>
        <v>9384</v>
      </c>
    </row>
    <row r="640" spans="1:15" ht="45" customHeight="1" x14ac:dyDescent="0.25">
      <c r="A640" s="11">
        <v>617</v>
      </c>
      <c r="B640" s="26" t="s">
        <v>396</v>
      </c>
      <c r="C640" s="12" t="s">
        <v>38</v>
      </c>
      <c r="D640" s="12" t="s">
        <v>79</v>
      </c>
      <c r="E640" s="12" t="s">
        <v>667</v>
      </c>
      <c r="F640" s="3" t="s">
        <v>678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v>616</v>
      </c>
      <c r="O640" s="13">
        <f t="shared" si="22"/>
        <v>9384</v>
      </c>
    </row>
    <row r="641" spans="1:15" ht="45" customHeight="1" x14ac:dyDescent="0.25">
      <c r="A641" s="11">
        <v>618</v>
      </c>
      <c r="B641" s="26" t="s">
        <v>1158</v>
      </c>
      <c r="C641" s="63" t="s">
        <v>951</v>
      </c>
      <c r="D641" s="63" t="s">
        <v>1159</v>
      </c>
      <c r="E641" s="12" t="s">
        <v>667</v>
      </c>
      <c r="F641" s="3" t="s">
        <v>677</v>
      </c>
      <c r="G641" s="13">
        <v>15000</v>
      </c>
      <c r="H641" s="14">
        <v>0</v>
      </c>
      <c r="I641" s="13">
        <v>15000</v>
      </c>
      <c r="J641" s="13">
        <v>456</v>
      </c>
      <c r="K641" s="13">
        <v>430.5</v>
      </c>
      <c r="L641" s="13">
        <v>0</v>
      </c>
      <c r="M641" s="13">
        <v>25</v>
      </c>
      <c r="N641" s="13">
        <f>SUM(J641:M641)</f>
        <v>911.5</v>
      </c>
      <c r="O641" s="13">
        <f t="shared" si="22"/>
        <v>14088.5</v>
      </c>
    </row>
    <row r="642" spans="1:15" ht="45" customHeight="1" x14ac:dyDescent="0.25">
      <c r="A642" s="11">
        <v>619</v>
      </c>
      <c r="B642" s="26" t="s">
        <v>587</v>
      </c>
      <c r="C642" s="12" t="s">
        <v>148</v>
      </c>
      <c r="D642" s="12" t="s">
        <v>79</v>
      </c>
      <c r="E642" s="12" t="s">
        <v>669</v>
      </c>
      <c r="F642" s="3" t="s">
        <v>678</v>
      </c>
      <c r="G642" s="13">
        <v>18285.23</v>
      </c>
      <c r="H642" s="14">
        <v>0</v>
      </c>
      <c r="I642" s="13">
        <v>18285.23</v>
      </c>
      <c r="J642" s="13">
        <v>555.87</v>
      </c>
      <c r="K642" s="13">
        <v>524.79</v>
      </c>
      <c r="L642" s="13">
        <v>0</v>
      </c>
      <c r="M642" s="13">
        <v>25</v>
      </c>
      <c r="N642" s="13">
        <v>1105.6600000000001</v>
      </c>
      <c r="O642" s="13">
        <f t="shared" si="22"/>
        <v>17179.57</v>
      </c>
    </row>
    <row r="643" spans="1:15" ht="45" customHeight="1" x14ac:dyDescent="0.25">
      <c r="A643" s="11">
        <v>620</v>
      </c>
      <c r="B643" s="26" t="s">
        <v>736</v>
      </c>
      <c r="C643" s="12" t="s">
        <v>98</v>
      </c>
      <c r="D643" s="12" t="s">
        <v>64</v>
      </c>
      <c r="E643" s="12" t="s">
        <v>667</v>
      </c>
      <c r="F643" s="3" t="s">
        <v>677</v>
      </c>
      <c r="G643" s="13">
        <v>10000</v>
      </c>
      <c r="H643" s="14">
        <v>0</v>
      </c>
      <c r="I643" s="13">
        <f>G643+H643</f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>J643+K643+L643+M643</f>
        <v>616</v>
      </c>
      <c r="O643" s="13">
        <f t="shared" si="22"/>
        <v>9384</v>
      </c>
    </row>
    <row r="644" spans="1:15" ht="45" customHeight="1" x14ac:dyDescent="0.25">
      <c r="A644" s="11">
        <v>621</v>
      </c>
      <c r="B644" s="26" t="s">
        <v>553</v>
      </c>
      <c r="C644" s="12" t="s">
        <v>262</v>
      </c>
      <c r="D644" s="12" t="s">
        <v>79</v>
      </c>
      <c r="E644" s="12" t="s">
        <v>669</v>
      </c>
      <c r="F644" s="3" t="s">
        <v>678</v>
      </c>
      <c r="G644" s="13">
        <v>29961.5</v>
      </c>
      <c r="H644" s="14">
        <v>0</v>
      </c>
      <c r="I644" s="13">
        <f>G644+H644</f>
        <v>29961.5</v>
      </c>
      <c r="J644" s="13">
        <v>910.83</v>
      </c>
      <c r="K644" s="13">
        <v>859.9</v>
      </c>
      <c r="L644" s="13">
        <v>0</v>
      </c>
      <c r="M644" s="13">
        <v>25</v>
      </c>
      <c r="N644" s="13">
        <v>1795.73</v>
      </c>
      <c r="O644" s="13">
        <f t="shared" si="22"/>
        <v>28165.77</v>
      </c>
    </row>
    <row r="645" spans="1:15" ht="45" customHeight="1" x14ac:dyDescent="0.25">
      <c r="A645" s="11">
        <v>622</v>
      </c>
      <c r="B645" s="26" t="s">
        <v>457</v>
      </c>
      <c r="C645" s="12" t="s">
        <v>62</v>
      </c>
      <c r="D645" s="12" t="s">
        <v>64</v>
      </c>
      <c r="E645" s="12" t="s">
        <v>669</v>
      </c>
      <c r="F645" s="3" t="s">
        <v>678</v>
      </c>
      <c r="G645" s="13">
        <v>31830.5</v>
      </c>
      <c r="H645" s="14">
        <v>0</v>
      </c>
      <c r="I645" s="13">
        <v>31830.5</v>
      </c>
      <c r="J645" s="13">
        <v>967.65</v>
      </c>
      <c r="K645" s="13">
        <v>913.54</v>
      </c>
      <c r="L645" s="13">
        <v>0</v>
      </c>
      <c r="M645" s="13">
        <v>25</v>
      </c>
      <c r="N645" s="13">
        <v>1906.19</v>
      </c>
      <c r="O645" s="13">
        <f t="shared" si="22"/>
        <v>29924.31</v>
      </c>
    </row>
    <row r="646" spans="1:15" ht="45" customHeight="1" x14ac:dyDescent="0.25">
      <c r="A646" s="11">
        <v>623</v>
      </c>
      <c r="B646" s="26" t="s">
        <v>130</v>
      </c>
      <c r="C646" s="12" t="s">
        <v>105</v>
      </c>
      <c r="D646" s="12" t="s">
        <v>64</v>
      </c>
      <c r="E646" s="12" t="s">
        <v>669</v>
      </c>
      <c r="F646" s="3" t="s">
        <v>678</v>
      </c>
      <c r="G646" s="13">
        <v>11441.62</v>
      </c>
      <c r="H646" s="14">
        <v>0</v>
      </c>
      <c r="I646" s="13">
        <v>11441.62</v>
      </c>
      <c r="J646" s="13">
        <v>347.83</v>
      </c>
      <c r="K646" s="13">
        <v>328.37</v>
      </c>
      <c r="L646" s="13">
        <v>0</v>
      </c>
      <c r="M646" s="13">
        <v>25</v>
      </c>
      <c r="N646" s="13">
        <v>701.2</v>
      </c>
      <c r="O646" s="13">
        <f t="shared" si="22"/>
        <v>10740.42</v>
      </c>
    </row>
    <row r="647" spans="1:15" ht="45" customHeight="1" x14ac:dyDescent="0.25">
      <c r="A647" s="11">
        <v>624</v>
      </c>
      <c r="B647" s="26" t="s">
        <v>682</v>
      </c>
      <c r="C647" s="12" t="s">
        <v>683</v>
      </c>
      <c r="D647" s="12" t="s">
        <v>684</v>
      </c>
      <c r="E647" s="12" t="s">
        <v>668</v>
      </c>
      <c r="F647" s="3" t="s">
        <v>678</v>
      </c>
      <c r="G647" s="13">
        <v>60000</v>
      </c>
      <c r="H647" s="14">
        <v>0</v>
      </c>
      <c r="I647" s="13">
        <f>G647+H647</f>
        <v>60000</v>
      </c>
      <c r="J647" s="13">
        <v>1824</v>
      </c>
      <c r="K647" s="13">
        <v>1722</v>
      </c>
      <c r="L647" s="13">
        <v>3486.68</v>
      </c>
      <c r="M647" s="13">
        <v>1986.49</v>
      </c>
      <c r="N647" s="13">
        <f>SUM(J647:M647)</f>
        <v>9019.17</v>
      </c>
      <c r="O647" s="13">
        <f t="shared" si="22"/>
        <v>50980.83</v>
      </c>
    </row>
    <row r="648" spans="1:15" ht="45" customHeight="1" x14ac:dyDescent="0.25">
      <c r="A648" s="11">
        <v>625</v>
      </c>
      <c r="B648" s="26" t="s">
        <v>579</v>
      </c>
      <c r="C648" s="12" t="s">
        <v>181</v>
      </c>
      <c r="D648" s="12" t="s">
        <v>79</v>
      </c>
      <c r="E648" s="12" t="s">
        <v>667</v>
      </c>
      <c r="F648" s="3" t="s">
        <v>678</v>
      </c>
      <c r="G648" s="13">
        <v>10000</v>
      </c>
      <c r="H648" s="14">
        <v>0</v>
      </c>
      <c r="I648" s="13"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f>SUM(J648:M648)</f>
        <v>616</v>
      </c>
      <c r="O648" s="13">
        <f t="shared" si="22"/>
        <v>9384</v>
      </c>
    </row>
    <row r="649" spans="1:15" ht="45" customHeight="1" x14ac:dyDescent="0.25">
      <c r="A649" s="11">
        <v>626</v>
      </c>
      <c r="B649" s="26" t="s">
        <v>1160</v>
      </c>
      <c r="C649" s="73" t="s">
        <v>725</v>
      </c>
      <c r="D649" s="73" t="s">
        <v>1129</v>
      </c>
      <c r="E649" s="12" t="s">
        <v>669</v>
      </c>
      <c r="F649" s="3" t="s">
        <v>678</v>
      </c>
      <c r="G649" s="13">
        <v>15000</v>
      </c>
      <c r="H649" s="14">
        <v>0</v>
      </c>
      <c r="I649" s="13">
        <f>G649+H649</f>
        <v>15000</v>
      </c>
      <c r="J649" s="13">
        <v>456</v>
      </c>
      <c r="K649" s="13">
        <v>430.5</v>
      </c>
      <c r="L649" s="13">
        <v>0</v>
      </c>
      <c r="M649" s="13">
        <v>25</v>
      </c>
      <c r="N649" s="13">
        <f>SUM(J649:M649)</f>
        <v>911.5</v>
      </c>
      <c r="O649" s="13">
        <f t="shared" si="22"/>
        <v>14088.5</v>
      </c>
    </row>
    <row r="650" spans="1:15" ht="45" customHeight="1" x14ac:dyDescent="0.25">
      <c r="A650" s="11">
        <v>627</v>
      </c>
      <c r="B650" s="26" t="s">
        <v>790</v>
      </c>
      <c r="C650" s="12" t="s">
        <v>700</v>
      </c>
      <c r="D650" s="12" t="s">
        <v>763</v>
      </c>
      <c r="E650" s="12" t="s">
        <v>669</v>
      </c>
      <c r="F650" s="3" t="s">
        <v>678</v>
      </c>
      <c r="G650" s="13">
        <v>27000</v>
      </c>
      <c r="H650" s="14">
        <v>0</v>
      </c>
      <c r="I650" s="13">
        <f>SUM(G650:H650)</f>
        <v>27000</v>
      </c>
      <c r="J650" s="13">
        <v>820.8</v>
      </c>
      <c r="K650" s="13">
        <v>774.9</v>
      </c>
      <c r="L650" s="13">
        <v>0</v>
      </c>
      <c r="M650" s="13">
        <v>3179.9</v>
      </c>
      <c r="N650" s="13">
        <f>SUM(J650:M650)</f>
        <v>4775.6000000000004</v>
      </c>
      <c r="O650" s="13">
        <f t="shared" si="22"/>
        <v>22224.400000000001</v>
      </c>
    </row>
    <row r="651" spans="1:15" ht="45" customHeight="1" x14ac:dyDescent="0.25">
      <c r="A651" s="11">
        <v>628</v>
      </c>
      <c r="B651" s="26" t="s">
        <v>119</v>
      </c>
      <c r="C651" s="12" t="s">
        <v>38</v>
      </c>
      <c r="D651" s="12" t="s">
        <v>64</v>
      </c>
      <c r="E651" s="12" t="s">
        <v>667</v>
      </c>
      <c r="F651" s="3" t="s">
        <v>678</v>
      </c>
      <c r="G651" s="13">
        <v>10000</v>
      </c>
      <c r="H651" s="14">
        <v>0</v>
      </c>
      <c r="I651" s="13">
        <v>10000</v>
      </c>
      <c r="J651" s="13">
        <v>304</v>
      </c>
      <c r="K651" s="13">
        <v>287</v>
      </c>
      <c r="L651" s="13">
        <v>0</v>
      </c>
      <c r="M651" s="13">
        <v>25</v>
      </c>
      <c r="N651" s="13">
        <f>SUM(J651:M651)</f>
        <v>616</v>
      </c>
      <c r="O651" s="13">
        <f t="shared" si="22"/>
        <v>9384</v>
      </c>
    </row>
    <row r="652" spans="1:15" ht="45" customHeight="1" x14ac:dyDescent="0.25">
      <c r="A652" s="11">
        <v>629</v>
      </c>
      <c r="B652" s="26" t="s">
        <v>245</v>
      </c>
      <c r="C652" s="12" t="s">
        <v>246</v>
      </c>
      <c r="D652" s="12" t="s">
        <v>79</v>
      </c>
      <c r="E652" s="12" t="s">
        <v>669</v>
      </c>
      <c r="F652" s="3" t="s">
        <v>678</v>
      </c>
      <c r="G652" s="13">
        <v>28600</v>
      </c>
      <c r="H652" s="14">
        <v>0</v>
      </c>
      <c r="I652" s="13">
        <v>28600</v>
      </c>
      <c r="J652" s="13">
        <v>869.44</v>
      </c>
      <c r="K652" s="13">
        <v>820.82</v>
      </c>
      <c r="L652" s="13">
        <v>0</v>
      </c>
      <c r="M652" s="13">
        <v>25</v>
      </c>
      <c r="N652" s="13">
        <v>1715.26</v>
      </c>
      <c r="O652" s="13">
        <f t="shared" si="22"/>
        <v>26884.74</v>
      </c>
    </row>
    <row r="653" spans="1:15" ht="45" customHeight="1" x14ac:dyDescent="0.25">
      <c r="A653" s="11">
        <v>630</v>
      </c>
      <c r="B653" s="47" t="s">
        <v>1088</v>
      </c>
      <c r="C653" s="26" t="s">
        <v>767</v>
      </c>
      <c r="D653" s="26" t="s">
        <v>1065</v>
      </c>
      <c r="E653" s="12" t="s">
        <v>669</v>
      </c>
      <c r="F653" s="3" t="s">
        <v>678</v>
      </c>
      <c r="G653" s="13">
        <v>41226.5</v>
      </c>
      <c r="H653" s="14">
        <v>0</v>
      </c>
      <c r="I653" s="13">
        <v>41226.5</v>
      </c>
      <c r="J653" s="13">
        <v>1253.29</v>
      </c>
      <c r="K653" s="13">
        <v>1183.2</v>
      </c>
      <c r="L653" s="13">
        <v>615.75</v>
      </c>
      <c r="M653" s="13">
        <v>25</v>
      </c>
      <c r="N653" s="13">
        <f>SUM(J653:M653)</f>
        <v>3077.24</v>
      </c>
      <c r="O653" s="13">
        <f t="shared" si="22"/>
        <v>38149.26</v>
      </c>
    </row>
    <row r="654" spans="1:15" ht="45" customHeight="1" x14ac:dyDescent="0.25">
      <c r="A654" s="11">
        <v>631</v>
      </c>
      <c r="B654" s="26" t="s">
        <v>890</v>
      </c>
      <c r="C654" s="12" t="s">
        <v>105</v>
      </c>
      <c r="D654" s="12" t="s">
        <v>899</v>
      </c>
      <c r="E654" s="12" t="s">
        <v>669</v>
      </c>
      <c r="F654" s="3" t="s">
        <v>678</v>
      </c>
      <c r="G654" s="13">
        <v>35000</v>
      </c>
      <c r="H654" s="14">
        <v>0</v>
      </c>
      <c r="I654" s="13">
        <f>G654+H654</f>
        <v>35000</v>
      </c>
      <c r="J654" s="13">
        <v>1064</v>
      </c>
      <c r="K654" s="13">
        <v>1004.5</v>
      </c>
      <c r="L654" s="13">
        <v>0</v>
      </c>
      <c r="M654" s="13">
        <v>25</v>
      </c>
      <c r="N654" s="13">
        <f>SUM(J654:M654)</f>
        <v>2093.5</v>
      </c>
      <c r="O654" s="13">
        <f t="shared" si="22"/>
        <v>32906.5</v>
      </c>
    </row>
    <row r="655" spans="1:15" ht="45" customHeight="1" x14ac:dyDescent="0.25">
      <c r="A655" s="11">
        <v>632</v>
      </c>
      <c r="B655" s="65" t="s">
        <v>1215</v>
      </c>
      <c r="C655" s="63" t="s">
        <v>926</v>
      </c>
      <c r="D655" s="63" t="s">
        <v>1194</v>
      </c>
      <c r="E655" s="12" t="s">
        <v>669</v>
      </c>
      <c r="F655" s="3" t="s">
        <v>678</v>
      </c>
      <c r="G655" s="13">
        <v>22281</v>
      </c>
      <c r="H655" s="14">
        <v>0</v>
      </c>
      <c r="I655" s="13">
        <f>G655+H655</f>
        <v>22281</v>
      </c>
      <c r="J655" s="13">
        <v>677.34</v>
      </c>
      <c r="K655" s="13">
        <v>639.46</v>
      </c>
      <c r="L655" s="13">
        <v>0</v>
      </c>
      <c r="M655" s="13">
        <v>25</v>
      </c>
      <c r="N655" s="13">
        <f>SUM(J655:M655)</f>
        <v>1341.8000000000002</v>
      </c>
      <c r="O655" s="13">
        <f t="shared" si="22"/>
        <v>20939.2</v>
      </c>
    </row>
    <row r="656" spans="1:15" ht="45" customHeight="1" x14ac:dyDescent="0.25">
      <c r="A656" s="11">
        <v>633</v>
      </c>
      <c r="B656" s="26" t="s">
        <v>331</v>
      </c>
      <c r="C656" s="12" t="s">
        <v>62</v>
      </c>
      <c r="D656" s="12" t="s">
        <v>79</v>
      </c>
      <c r="E656" s="12" t="s">
        <v>669</v>
      </c>
      <c r="F656" s="3" t="s">
        <v>678</v>
      </c>
      <c r="G656" s="13">
        <v>31830.5</v>
      </c>
      <c r="H656" s="14">
        <v>0</v>
      </c>
      <c r="I656" s="13">
        <v>31830.5</v>
      </c>
      <c r="J656" s="13">
        <v>967.65</v>
      </c>
      <c r="K656" s="13">
        <v>913.54</v>
      </c>
      <c r="L656" s="13">
        <v>0</v>
      </c>
      <c r="M656" s="13">
        <f>N656-L656-K656-J656</f>
        <v>750.00000000000011</v>
      </c>
      <c r="N656" s="13">
        <v>2631.19</v>
      </c>
      <c r="O656" s="13">
        <f t="shared" si="22"/>
        <v>29199.31</v>
      </c>
    </row>
    <row r="657" spans="1:15" ht="45" customHeight="1" x14ac:dyDescent="0.25">
      <c r="A657" s="11">
        <v>634</v>
      </c>
      <c r="B657" s="26" t="s">
        <v>759</v>
      </c>
      <c r="C657" s="12" t="s">
        <v>776</v>
      </c>
      <c r="D657" s="12" t="s">
        <v>765</v>
      </c>
      <c r="E657" s="12" t="s">
        <v>666</v>
      </c>
      <c r="F657" s="3" t="s">
        <v>678</v>
      </c>
      <c r="G657" s="13">
        <v>175000</v>
      </c>
      <c r="H657" s="14">
        <v>0</v>
      </c>
      <c r="I657" s="13">
        <f>G657+H657</f>
        <v>175000</v>
      </c>
      <c r="J657" s="13">
        <v>5320</v>
      </c>
      <c r="K657" s="13">
        <v>5022.5</v>
      </c>
      <c r="L657" s="13">
        <v>29352.880000000001</v>
      </c>
      <c r="M657" s="13">
        <v>1602.45</v>
      </c>
      <c r="N657" s="13">
        <f>SUM(J657:M657)</f>
        <v>41297.83</v>
      </c>
      <c r="O657" s="13">
        <f t="shared" si="22"/>
        <v>133702.16999999998</v>
      </c>
    </row>
    <row r="658" spans="1:15" ht="45" customHeight="1" x14ac:dyDescent="0.25">
      <c r="A658" s="11">
        <v>635</v>
      </c>
      <c r="B658" s="26" t="s">
        <v>377</v>
      </c>
      <c r="C658" s="12" t="s">
        <v>38</v>
      </c>
      <c r="D658" s="12" t="s">
        <v>64</v>
      </c>
      <c r="E658" s="12" t="s">
        <v>667</v>
      </c>
      <c r="F658" s="3" t="s">
        <v>678</v>
      </c>
      <c r="G658" s="13">
        <v>27000</v>
      </c>
      <c r="H658" s="14">
        <v>0</v>
      </c>
      <c r="I658" s="13">
        <v>27000</v>
      </c>
      <c r="J658" s="13">
        <v>820.8</v>
      </c>
      <c r="K658" s="13">
        <v>774.9</v>
      </c>
      <c r="L658" s="13">
        <v>0</v>
      </c>
      <c r="M658" s="13">
        <v>6838.57</v>
      </c>
      <c r="N658" s="13">
        <f>SUM(J658:M658)</f>
        <v>8434.27</v>
      </c>
      <c r="O658" s="13">
        <f t="shared" si="22"/>
        <v>18565.73</v>
      </c>
    </row>
    <row r="659" spans="1:15" ht="45" customHeight="1" x14ac:dyDescent="0.25">
      <c r="A659" s="11">
        <v>636</v>
      </c>
      <c r="B659" s="26" t="s">
        <v>228</v>
      </c>
      <c r="C659" s="12" t="s">
        <v>62</v>
      </c>
      <c r="D659" s="12" t="s">
        <v>79</v>
      </c>
      <c r="E659" s="12" t="s">
        <v>669</v>
      </c>
      <c r="F659" s="3" t="s">
        <v>678</v>
      </c>
      <c r="G659" s="13">
        <v>31830.5</v>
      </c>
      <c r="H659" s="14">
        <v>0</v>
      </c>
      <c r="I659" s="13">
        <v>31830.5</v>
      </c>
      <c r="J659" s="13">
        <v>967.65</v>
      </c>
      <c r="K659" s="13">
        <v>913.54</v>
      </c>
      <c r="L659" s="13">
        <v>0</v>
      </c>
      <c r="M659" s="13">
        <v>4665.63</v>
      </c>
      <c r="N659" s="13">
        <f>SUM(J659:M659)</f>
        <v>6546.82</v>
      </c>
      <c r="O659" s="13">
        <f t="shared" si="22"/>
        <v>25283.68</v>
      </c>
    </row>
    <row r="660" spans="1:15" ht="45" customHeight="1" x14ac:dyDescent="0.25">
      <c r="A660" s="11">
        <v>637</v>
      </c>
      <c r="B660" s="26" t="s">
        <v>332</v>
      </c>
      <c r="C660" s="12" t="s">
        <v>88</v>
      </c>
      <c r="D660" s="12" t="s">
        <v>64</v>
      </c>
      <c r="E660" s="12" t="s">
        <v>667</v>
      </c>
      <c r="F660" s="3" t="s">
        <v>678</v>
      </c>
      <c r="G660" s="13">
        <v>10000</v>
      </c>
      <c r="H660" s="14">
        <v>0</v>
      </c>
      <c r="I660" s="13"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>SUM(J660:M660)</f>
        <v>616</v>
      </c>
      <c r="O660" s="13">
        <f t="shared" si="22"/>
        <v>9384</v>
      </c>
    </row>
    <row r="661" spans="1:15" ht="45" customHeight="1" x14ac:dyDescent="0.25">
      <c r="A661" s="11">
        <v>638</v>
      </c>
      <c r="B661" s="47" t="s">
        <v>1020</v>
      </c>
      <c r="C661" s="26" t="s">
        <v>926</v>
      </c>
      <c r="D661" s="26" t="s">
        <v>1008</v>
      </c>
      <c r="E661" s="12" t="s">
        <v>669</v>
      </c>
      <c r="F661" s="3" t="s">
        <v>678</v>
      </c>
      <c r="G661" s="13">
        <v>31830.5</v>
      </c>
      <c r="H661" s="14">
        <v>0</v>
      </c>
      <c r="I661" s="13">
        <f>G661+H661</f>
        <v>31830.5</v>
      </c>
      <c r="J661" s="13">
        <v>967.65</v>
      </c>
      <c r="K661" s="13">
        <v>913.54</v>
      </c>
      <c r="L661" s="13">
        <v>0</v>
      </c>
      <c r="M661" s="13">
        <v>25</v>
      </c>
      <c r="N661" s="13">
        <f t="shared" ref="N661:N666" si="24">SUM(J661:M661)</f>
        <v>1906.19</v>
      </c>
      <c r="O661" s="13">
        <f t="shared" si="22"/>
        <v>29924.31</v>
      </c>
    </row>
    <row r="662" spans="1:15" ht="45" customHeight="1" x14ac:dyDescent="0.25">
      <c r="A662" s="11">
        <v>639</v>
      </c>
      <c r="B662" s="26" t="s">
        <v>1161</v>
      </c>
      <c r="C662" s="63" t="s">
        <v>279</v>
      </c>
      <c r="D662" s="63" t="s">
        <v>1162</v>
      </c>
      <c r="E662" s="12" t="s">
        <v>669</v>
      </c>
      <c r="F662" s="3" t="s">
        <v>677</v>
      </c>
      <c r="G662" s="13">
        <v>65018</v>
      </c>
      <c r="H662" s="14">
        <v>0</v>
      </c>
      <c r="I662" s="13">
        <f>G662+H662</f>
        <v>65018</v>
      </c>
      <c r="J662" s="13">
        <v>1976.55</v>
      </c>
      <c r="K662" s="13">
        <v>1866.02</v>
      </c>
      <c r="L662" s="13">
        <v>4430.96</v>
      </c>
      <c r="M662" s="13">
        <v>25</v>
      </c>
      <c r="N662" s="13">
        <f t="shared" si="24"/>
        <v>8298.5299999999988</v>
      </c>
      <c r="O662" s="13">
        <f t="shared" si="22"/>
        <v>56719.47</v>
      </c>
    </row>
    <row r="663" spans="1:15" ht="45" customHeight="1" x14ac:dyDescent="0.25">
      <c r="A663" s="11">
        <v>640</v>
      </c>
      <c r="B663" s="26" t="s">
        <v>110</v>
      </c>
      <c r="C663" s="12" t="s">
        <v>111</v>
      </c>
      <c r="D663" s="12" t="s">
        <v>64</v>
      </c>
      <c r="E663" s="12" t="s">
        <v>669</v>
      </c>
      <c r="F663" s="3" t="s">
        <v>677</v>
      </c>
      <c r="G663" s="13">
        <v>20000</v>
      </c>
      <c r="H663" s="14">
        <v>0</v>
      </c>
      <c r="I663" s="13">
        <f>G663+H5943</f>
        <v>20000</v>
      </c>
      <c r="J663" s="13">
        <v>608</v>
      </c>
      <c r="K663" s="13">
        <v>574</v>
      </c>
      <c r="L663" s="13">
        <v>0</v>
      </c>
      <c r="M663" s="13">
        <v>25</v>
      </c>
      <c r="N663" s="13">
        <f t="shared" si="24"/>
        <v>1207</v>
      </c>
      <c r="O663" s="13">
        <f t="shared" si="22"/>
        <v>18793</v>
      </c>
    </row>
    <row r="664" spans="1:15" ht="45" customHeight="1" x14ac:dyDescent="0.25">
      <c r="A664" s="11">
        <v>641</v>
      </c>
      <c r="B664" s="26" t="s">
        <v>217</v>
      </c>
      <c r="C664" s="12" t="s">
        <v>62</v>
      </c>
      <c r="D664" s="12" t="s">
        <v>79</v>
      </c>
      <c r="E664" s="12" t="s">
        <v>669</v>
      </c>
      <c r="F664" s="3" t="s">
        <v>678</v>
      </c>
      <c r="G664" s="13">
        <v>31830.5</v>
      </c>
      <c r="H664" s="14">
        <v>0</v>
      </c>
      <c r="I664" s="13">
        <v>31830.5</v>
      </c>
      <c r="J664" s="13">
        <v>967.65</v>
      </c>
      <c r="K664" s="13">
        <v>913.54</v>
      </c>
      <c r="L664" s="13">
        <v>0</v>
      </c>
      <c r="M664" s="13">
        <v>25</v>
      </c>
      <c r="N664" s="13">
        <f t="shared" si="24"/>
        <v>1906.19</v>
      </c>
      <c r="O664" s="13">
        <f t="shared" si="22"/>
        <v>29924.31</v>
      </c>
    </row>
    <row r="665" spans="1:15" ht="45" customHeight="1" x14ac:dyDescent="0.25">
      <c r="A665" s="11">
        <v>642</v>
      </c>
      <c r="B665" s="26" t="s">
        <v>7</v>
      </c>
      <c r="C665" s="12" t="s">
        <v>8</v>
      </c>
      <c r="D665" s="12" t="s">
        <v>2</v>
      </c>
      <c r="E665" s="12" t="s">
        <v>667</v>
      </c>
      <c r="F665" s="3" t="s">
        <v>677</v>
      </c>
      <c r="G665" s="13">
        <v>60000</v>
      </c>
      <c r="H665" s="14">
        <v>0</v>
      </c>
      <c r="I665" s="13">
        <f>SUM(G665:H665)</f>
        <v>60000</v>
      </c>
      <c r="J665" s="13">
        <v>1824</v>
      </c>
      <c r="K665" s="13">
        <v>1722</v>
      </c>
      <c r="L665" s="13">
        <v>3486.68</v>
      </c>
      <c r="M665" s="13">
        <v>25</v>
      </c>
      <c r="N665" s="13">
        <f t="shared" si="24"/>
        <v>7057.68</v>
      </c>
      <c r="O665" s="13">
        <f t="shared" si="22"/>
        <v>52942.32</v>
      </c>
    </row>
    <row r="666" spans="1:15" ht="45" customHeight="1" x14ac:dyDescent="0.25">
      <c r="A666" s="11">
        <v>643</v>
      </c>
      <c r="B666" s="26" t="s">
        <v>53</v>
      </c>
      <c r="C666" s="12" t="s">
        <v>54</v>
      </c>
      <c r="D666" s="12" t="s">
        <v>21</v>
      </c>
      <c r="E666" s="12" t="s">
        <v>667</v>
      </c>
      <c r="F666" s="3" t="s">
        <v>677</v>
      </c>
      <c r="G666" s="13">
        <v>25000</v>
      </c>
      <c r="H666" s="14">
        <v>0</v>
      </c>
      <c r="I666" s="13">
        <f>G666+H666</f>
        <v>25000</v>
      </c>
      <c r="J666" s="13">
        <v>760</v>
      </c>
      <c r="K666" s="13">
        <v>717.5</v>
      </c>
      <c r="L666" s="13">
        <v>0</v>
      </c>
      <c r="M666" s="13">
        <v>25</v>
      </c>
      <c r="N666" s="13">
        <f t="shared" si="24"/>
        <v>1502.5</v>
      </c>
      <c r="O666" s="13">
        <f t="shared" si="22"/>
        <v>23497.5</v>
      </c>
    </row>
    <row r="667" spans="1:15" ht="45" customHeight="1" x14ac:dyDescent="0.25">
      <c r="A667" s="11">
        <v>644</v>
      </c>
      <c r="B667" s="26" t="s">
        <v>134</v>
      </c>
      <c r="C667" s="12" t="s">
        <v>135</v>
      </c>
      <c r="D667" s="12" t="s">
        <v>64</v>
      </c>
      <c r="E667" s="12" t="s">
        <v>669</v>
      </c>
      <c r="F667" s="3" t="s">
        <v>677</v>
      </c>
      <c r="G667" s="13">
        <v>15000</v>
      </c>
      <c r="H667" s="14">
        <v>0</v>
      </c>
      <c r="I667" s="13"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v>911.5</v>
      </c>
      <c r="O667" s="13">
        <f t="shared" si="22"/>
        <v>14088.5</v>
      </c>
    </row>
    <row r="668" spans="1:15" ht="45" customHeight="1" x14ac:dyDescent="0.25">
      <c r="A668" s="11">
        <v>645</v>
      </c>
      <c r="B668" s="26" t="s">
        <v>841</v>
      </c>
      <c r="C668" s="12" t="s">
        <v>38</v>
      </c>
      <c r="D668" s="12" t="s">
        <v>838</v>
      </c>
      <c r="E668" s="12" t="s">
        <v>667</v>
      </c>
      <c r="F668" s="3" t="s">
        <v>677</v>
      </c>
      <c r="G668" s="13">
        <v>15000</v>
      </c>
      <c r="H668" s="14">
        <v>0</v>
      </c>
      <c r="I668" s="13">
        <f>SUM(G668:H668)</f>
        <v>15000</v>
      </c>
      <c r="J668" s="13">
        <v>456</v>
      </c>
      <c r="K668" s="13">
        <v>430.5</v>
      </c>
      <c r="L668" s="13">
        <v>0</v>
      </c>
      <c r="M668" s="13">
        <v>25</v>
      </c>
      <c r="N668" s="13">
        <f>SUM(J668:M668)</f>
        <v>911.5</v>
      </c>
      <c r="O668" s="13">
        <f t="shared" si="22"/>
        <v>14088.5</v>
      </c>
    </row>
    <row r="669" spans="1:15" ht="45" customHeight="1" x14ac:dyDescent="0.25">
      <c r="A669" s="11">
        <v>646</v>
      </c>
      <c r="B669" s="65" t="s">
        <v>1216</v>
      </c>
      <c r="C669" s="63" t="s">
        <v>925</v>
      </c>
      <c r="D669" s="63" t="s">
        <v>1187</v>
      </c>
      <c r="E669" s="12" t="s">
        <v>667</v>
      </c>
      <c r="F669" s="3" t="s">
        <v>678</v>
      </c>
      <c r="G669" s="13">
        <v>10500</v>
      </c>
      <c r="H669" s="14">
        <v>0</v>
      </c>
      <c r="I669" s="13">
        <f>G669+H669</f>
        <v>10500</v>
      </c>
      <c r="J669" s="13">
        <v>319.2</v>
      </c>
      <c r="K669" s="13">
        <v>301.35000000000002</v>
      </c>
      <c r="L669" s="13">
        <v>0</v>
      </c>
      <c r="M669" s="13">
        <v>25</v>
      </c>
      <c r="N669" s="13">
        <f>SUM(J669:M669)</f>
        <v>645.54999999999995</v>
      </c>
      <c r="O669" s="13">
        <f t="shared" si="22"/>
        <v>9854.4500000000007</v>
      </c>
    </row>
    <row r="670" spans="1:15" ht="45" customHeight="1" x14ac:dyDescent="0.25">
      <c r="A670" s="11">
        <v>647</v>
      </c>
      <c r="B670" s="26" t="s">
        <v>100</v>
      </c>
      <c r="C670" s="12" t="s">
        <v>48</v>
      </c>
      <c r="D670" s="12" t="s">
        <v>90</v>
      </c>
      <c r="E670" s="12" t="s">
        <v>669</v>
      </c>
      <c r="F670" s="3" t="s">
        <v>678</v>
      </c>
      <c r="G670" s="13">
        <v>25000</v>
      </c>
      <c r="H670" s="14">
        <v>0</v>
      </c>
      <c r="I670" s="13">
        <v>25000</v>
      </c>
      <c r="J670" s="13">
        <v>760</v>
      </c>
      <c r="K670" s="13">
        <v>717.5</v>
      </c>
      <c r="L670" s="13">
        <v>0</v>
      </c>
      <c r="M670" s="13">
        <v>25</v>
      </c>
      <c r="N670" s="13">
        <v>1502.5</v>
      </c>
      <c r="O670" s="13">
        <f t="shared" si="22"/>
        <v>23497.5</v>
      </c>
    </row>
    <row r="671" spans="1:15" ht="45" customHeight="1" x14ac:dyDescent="0.25">
      <c r="A671" s="11">
        <v>648</v>
      </c>
      <c r="B671" s="26" t="s">
        <v>200</v>
      </c>
      <c r="C671" s="12" t="s">
        <v>38</v>
      </c>
      <c r="D671" s="12" t="s">
        <v>64</v>
      </c>
      <c r="E671" s="12" t="s">
        <v>667</v>
      </c>
      <c r="F671" s="3" t="s">
        <v>678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22"/>
        <v>9384</v>
      </c>
    </row>
    <row r="672" spans="1:15" ht="45" customHeight="1" x14ac:dyDescent="0.25">
      <c r="A672" s="11">
        <v>649</v>
      </c>
      <c r="B672" s="26" t="s">
        <v>555</v>
      </c>
      <c r="C672" s="12" t="s">
        <v>62</v>
      </c>
      <c r="D672" s="12" t="s">
        <v>79</v>
      </c>
      <c r="E672" s="12" t="s">
        <v>669</v>
      </c>
      <c r="F672" s="3" t="s">
        <v>678</v>
      </c>
      <c r="G672" s="13">
        <v>31830.5</v>
      </c>
      <c r="H672" s="14">
        <v>0</v>
      </c>
      <c r="I672" s="13">
        <v>31830.5</v>
      </c>
      <c r="J672" s="13">
        <v>967.65</v>
      </c>
      <c r="K672" s="13">
        <v>913.54</v>
      </c>
      <c r="L672" s="13">
        <v>0</v>
      </c>
      <c r="M672" s="13">
        <v>25</v>
      </c>
      <c r="N672" s="13">
        <v>1906.19</v>
      </c>
      <c r="O672" s="13">
        <f t="shared" si="22"/>
        <v>29924.31</v>
      </c>
    </row>
    <row r="673" spans="1:15" ht="45" customHeight="1" x14ac:dyDescent="0.25">
      <c r="A673" s="11">
        <v>650</v>
      </c>
      <c r="B673" s="26" t="s">
        <v>1163</v>
      </c>
      <c r="C673" s="63" t="s">
        <v>137</v>
      </c>
      <c r="D673" s="63" t="s">
        <v>1109</v>
      </c>
      <c r="E673" s="12" t="s">
        <v>669</v>
      </c>
      <c r="F673" s="3" t="s">
        <v>678</v>
      </c>
      <c r="G673" s="13">
        <v>40000</v>
      </c>
      <c r="H673" s="14">
        <v>0</v>
      </c>
      <c r="I673" s="13">
        <v>40000</v>
      </c>
      <c r="J673" s="13">
        <v>1216</v>
      </c>
      <c r="K673" s="13">
        <v>1148</v>
      </c>
      <c r="L673" s="13">
        <v>442.65</v>
      </c>
      <c r="M673" s="13">
        <v>25</v>
      </c>
      <c r="N673" s="13">
        <f>SUM(J673:M673)</f>
        <v>2831.65</v>
      </c>
      <c r="O673" s="13">
        <f t="shared" si="22"/>
        <v>37168.35</v>
      </c>
    </row>
    <row r="674" spans="1:15" ht="45" customHeight="1" x14ac:dyDescent="0.25">
      <c r="A674" s="11">
        <v>651</v>
      </c>
      <c r="B674" s="26" t="s">
        <v>791</v>
      </c>
      <c r="C674" s="12" t="s">
        <v>62</v>
      </c>
      <c r="D674" s="12" t="s">
        <v>763</v>
      </c>
      <c r="E674" s="12" t="s">
        <v>669</v>
      </c>
      <c r="F674" s="3" t="s">
        <v>678</v>
      </c>
      <c r="G674" s="13">
        <v>33422.089999999997</v>
      </c>
      <c r="H674" s="14">
        <v>0</v>
      </c>
      <c r="I674" s="13">
        <f>SUM(G674:H674)</f>
        <v>33422.089999999997</v>
      </c>
      <c r="J674" s="13">
        <v>1016.03</v>
      </c>
      <c r="K674" s="13">
        <v>959.21</v>
      </c>
      <c r="L674" s="13">
        <v>0</v>
      </c>
      <c r="M674" s="13">
        <v>25</v>
      </c>
      <c r="N674" s="13">
        <f>SUM(J674:M674)</f>
        <v>2000.24</v>
      </c>
      <c r="O674" s="13">
        <f t="shared" si="22"/>
        <v>31421.849999999995</v>
      </c>
    </row>
    <row r="675" spans="1:15" ht="45" customHeight="1" x14ac:dyDescent="0.25">
      <c r="A675" s="11">
        <v>652</v>
      </c>
      <c r="B675" s="26" t="s">
        <v>404</v>
      </c>
      <c r="C675" s="12" t="s">
        <v>117</v>
      </c>
      <c r="D675" s="12" t="s">
        <v>64</v>
      </c>
      <c r="E675" s="12" t="s">
        <v>669</v>
      </c>
      <c r="F675" s="3" t="s">
        <v>678</v>
      </c>
      <c r="G675" s="13">
        <v>22500</v>
      </c>
      <c r="H675" s="14">
        <v>0</v>
      </c>
      <c r="I675" s="13">
        <v>22500</v>
      </c>
      <c r="J675" s="13">
        <v>684</v>
      </c>
      <c r="K675" s="13">
        <v>645.75</v>
      </c>
      <c r="L675" s="13">
        <v>0</v>
      </c>
      <c r="M675" s="13">
        <v>25</v>
      </c>
      <c r="N675" s="13">
        <v>1354.75</v>
      </c>
      <c r="O675" s="13">
        <f t="shared" si="22"/>
        <v>21145.25</v>
      </c>
    </row>
    <row r="676" spans="1:15" ht="45" customHeight="1" x14ac:dyDescent="0.25">
      <c r="A676" s="11">
        <v>653</v>
      </c>
      <c r="B676" s="26" t="s">
        <v>1164</v>
      </c>
      <c r="C676" s="63" t="s">
        <v>930</v>
      </c>
      <c r="D676" s="63" t="s">
        <v>1109</v>
      </c>
      <c r="E676" s="12" t="s">
        <v>669</v>
      </c>
      <c r="F676" s="3" t="s">
        <v>678</v>
      </c>
      <c r="G676" s="13">
        <v>27000</v>
      </c>
      <c r="H676" s="14">
        <v>0</v>
      </c>
      <c r="I676" s="13">
        <v>27000</v>
      </c>
      <c r="J676" s="13">
        <v>820.8</v>
      </c>
      <c r="K676" s="13">
        <v>774.9</v>
      </c>
      <c r="L676" s="13">
        <v>0</v>
      </c>
      <c r="M676" s="13">
        <v>25</v>
      </c>
      <c r="N676" s="13">
        <f>SUM(J676:M676)</f>
        <v>1620.6999999999998</v>
      </c>
      <c r="O676" s="13">
        <f t="shared" si="22"/>
        <v>25379.3</v>
      </c>
    </row>
    <row r="677" spans="1:15" ht="45" customHeight="1" x14ac:dyDescent="0.25">
      <c r="A677" s="11">
        <v>654</v>
      </c>
      <c r="B677" s="26" t="s">
        <v>1217</v>
      </c>
      <c r="C677" s="26" t="s">
        <v>10</v>
      </c>
      <c r="D677" s="12" t="s">
        <v>1214</v>
      </c>
      <c r="E677" s="12" t="s">
        <v>669</v>
      </c>
      <c r="F677" s="3" t="s">
        <v>678</v>
      </c>
      <c r="G677" s="13">
        <v>105000</v>
      </c>
      <c r="H677" s="14">
        <v>0</v>
      </c>
      <c r="I677" s="13">
        <f>G677+H677</f>
        <v>105000</v>
      </c>
      <c r="J677" s="13">
        <v>3192</v>
      </c>
      <c r="K677" s="13">
        <v>3013.5</v>
      </c>
      <c r="L677" s="13">
        <v>13281.49</v>
      </c>
      <c r="M677" s="13">
        <v>25</v>
      </c>
      <c r="N677" s="13">
        <f>SUM(J677:M677)</f>
        <v>19511.989999999998</v>
      </c>
      <c r="O677" s="13">
        <f t="shared" si="22"/>
        <v>85488.010000000009</v>
      </c>
    </row>
    <row r="678" spans="1:15" ht="45" customHeight="1" x14ac:dyDescent="0.25">
      <c r="A678" s="11">
        <v>655</v>
      </c>
      <c r="B678" s="26" t="s">
        <v>269</v>
      </c>
      <c r="C678" s="12" t="s">
        <v>88</v>
      </c>
      <c r="D678" s="12" t="s">
        <v>79</v>
      </c>
      <c r="E678" s="12" t="s">
        <v>667</v>
      </c>
      <c r="F678" s="3" t="s">
        <v>678</v>
      </c>
      <c r="G678" s="13">
        <v>10000</v>
      </c>
      <c r="H678" s="14">
        <v>0</v>
      </c>
      <c r="I678" s="13"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v>616</v>
      </c>
      <c r="O678" s="13">
        <f t="shared" si="22"/>
        <v>9384</v>
      </c>
    </row>
    <row r="679" spans="1:15" ht="45" customHeight="1" x14ac:dyDescent="0.25">
      <c r="A679" s="11">
        <v>656</v>
      </c>
      <c r="B679" s="26" t="s">
        <v>461</v>
      </c>
      <c r="C679" s="12" t="s">
        <v>62</v>
      </c>
      <c r="D679" s="12" t="s">
        <v>64</v>
      </c>
      <c r="E679" s="12" t="s">
        <v>669</v>
      </c>
      <c r="F679" s="3" t="s">
        <v>678</v>
      </c>
      <c r="G679" s="13">
        <v>31830.5</v>
      </c>
      <c r="H679" s="14">
        <v>0</v>
      </c>
      <c r="I679" s="13">
        <v>31830.5</v>
      </c>
      <c r="J679" s="13">
        <v>967.65</v>
      </c>
      <c r="K679" s="13">
        <v>913.54</v>
      </c>
      <c r="L679" s="13">
        <v>0</v>
      </c>
      <c r="M679" s="13">
        <v>25</v>
      </c>
      <c r="N679" s="13">
        <v>1906.19</v>
      </c>
      <c r="O679" s="13">
        <f t="shared" si="22"/>
        <v>29924.31</v>
      </c>
    </row>
    <row r="680" spans="1:15" ht="45" customHeight="1" x14ac:dyDescent="0.25">
      <c r="A680" s="11">
        <v>657</v>
      </c>
      <c r="B680" s="26" t="s">
        <v>80</v>
      </c>
      <c r="C680" s="12" t="s">
        <v>62</v>
      </c>
      <c r="D680" s="12" t="s">
        <v>64</v>
      </c>
      <c r="E680" s="12" t="s">
        <v>669</v>
      </c>
      <c r="F680" s="3" t="s">
        <v>678</v>
      </c>
      <c r="G680" s="13">
        <v>31830.5</v>
      </c>
      <c r="H680" s="14">
        <v>0</v>
      </c>
      <c r="I680" s="13">
        <v>31830.5</v>
      </c>
      <c r="J680" s="13">
        <v>967.65</v>
      </c>
      <c r="K680" s="13">
        <v>913.54</v>
      </c>
      <c r="L680" s="13">
        <v>0</v>
      </c>
      <c r="M680" s="13">
        <v>1040</v>
      </c>
      <c r="N680" s="13">
        <f>SUM(J680:M680)</f>
        <v>2921.19</v>
      </c>
      <c r="O680" s="13">
        <f t="shared" si="22"/>
        <v>28909.31</v>
      </c>
    </row>
    <row r="681" spans="1:15" ht="45" customHeight="1" x14ac:dyDescent="0.25">
      <c r="A681" s="11">
        <v>658</v>
      </c>
      <c r="B681" s="26" t="s">
        <v>891</v>
      </c>
      <c r="C681" s="12" t="s">
        <v>8</v>
      </c>
      <c r="D681" s="12" t="s">
        <v>873</v>
      </c>
      <c r="E681" s="12" t="s">
        <v>667</v>
      </c>
      <c r="F681" s="3" t="s">
        <v>677</v>
      </c>
      <c r="G681" s="13">
        <v>20000</v>
      </c>
      <c r="H681" s="14">
        <v>0</v>
      </c>
      <c r="I681" s="13">
        <f>G681+H681</f>
        <v>20000</v>
      </c>
      <c r="J681" s="13">
        <v>608</v>
      </c>
      <c r="K681" s="13">
        <v>574</v>
      </c>
      <c r="L681" s="13">
        <v>0</v>
      </c>
      <c r="M681" s="13">
        <v>25</v>
      </c>
      <c r="N681" s="13">
        <f>SUM(J681:M681)</f>
        <v>1207</v>
      </c>
      <c r="O681" s="13">
        <f t="shared" ref="O681:O722" si="25">I681-N681</f>
        <v>18793</v>
      </c>
    </row>
    <row r="682" spans="1:15" ht="45" customHeight="1" x14ac:dyDescent="0.25">
      <c r="A682" s="11">
        <v>659</v>
      </c>
      <c r="B682" s="26" t="s">
        <v>778</v>
      </c>
      <c r="C682" s="12" t="s">
        <v>516</v>
      </c>
      <c r="D682" s="12" t="s">
        <v>454</v>
      </c>
      <c r="E682" s="12" t="s">
        <v>669</v>
      </c>
      <c r="F682" s="3" t="s">
        <v>677</v>
      </c>
      <c r="G682" s="13">
        <v>40000</v>
      </c>
      <c r="H682" s="14">
        <v>0</v>
      </c>
      <c r="I682" s="13">
        <f>G682+H682</f>
        <v>40000</v>
      </c>
      <c r="J682" s="13">
        <v>1216</v>
      </c>
      <c r="K682" s="13">
        <v>1148</v>
      </c>
      <c r="L682" s="13">
        <v>442.65</v>
      </c>
      <c r="M682" s="13">
        <v>1625</v>
      </c>
      <c r="N682" s="13">
        <f>J682+K682+L682+M682</f>
        <v>4431.6499999999996</v>
      </c>
      <c r="O682" s="13">
        <f t="shared" si="25"/>
        <v>35568.35</v>
      </c>
    </row>
    <row r="683" spans="1:15" ht="45" customHeight="1" x14ac:dyDescent="0.25">
      <c r="A683" s="11">
        <v>660</v>
      </c>
      <c r="B683" s="26" t="s">
        <v>346</v>
      </c>
      <c r="C683" s="12" t="s">
        <v>41</v>
      </c>
      <c r="D683" s="12" t="s">
        <v>64</v>
      </c>
      <c r="E683" s="12" t="s">
        <v>667</v>
      </c>
      <c r="F683" s="3" t="s">
        <v>677</v>
      </c>
      <c r="G683" s="13">
        <v>10000</v>
      </c>
      <c r="H683" s="14">
        <v>0</v>
      </c>
      <c r="I683" s="13">
        <v>10000</v>
      </c>
      <c r="J683" s="13">
        <v>304</v>
      </c>
      <c r="K683" s="13">
        <v>287</v>
      </c>
      <c r="L683" s="13">
        <v>0</v>
      </c>
      <c r="M683" s="13">
        <v>25</v>
      </c>
      <c r="N683" s="13">
        <v>616</v>
      </c>
      <c r="O683" s="13">
        <f t="shared" si="25"/>
        <v>9384</v>
      </c>
    </row>
    <row r="684" spans="1:15" ht="45" customHeight="1" x14ac:dyDescent="0.25">
      <c r="A684" s="11">
        <v>661</v>
      </c>
      <c r="B684" s="65" t="s">
        <v>1218</v>
      </c>
      <c r="C684" s="63" t="s">
        <v>927</v>
      </c>
      <c r="D684" s="63" t="s">
        <v>1194</v>
      </c>
      <c r="E684" s="12" t="s">
        <v>669</v>
      </c>
      <c r="F684" s="3" t="s">
        <v>678</v>
      </c>
      <c r="G684" s="13">
        <v>18900</v>
      </c>
      <c r="H684" s="14">
        <v>0</v>
      </c>
      <c r="I684" s="13">
        <f>G684+H684</f>
        <v>18900</v>
      </c>
      <c r="J684" s="13">
        <v>574.55999999999995</v>
      </c>
      <c r="K684" s="13">
        <v>542.42999999999995</v>
      </c>
      <c r="L684" s="13">
        <v>0</v>
      </c>
      <c r="M684" s="13">
        <v>25</v>
      </c>
      <c r="N684" s="13">
        <f>SUM(J684:M684)</f>
        <v>1141.9899999999998</v>
      </c>
      <c r="O684" s="13">
        <f t="shared" si="25"/>
        <v>17758.010000000002</v>
      </c>
    </row>
    <row r="685" spans="1:15" ht="45" customHeight="1" x14ac:dyDescent="0.25">
      <c r="A685" s="11">
        <v>662</v>
      </c>
      <c r="B685" s="26" t="s">
        <v>512</v>
      </c>
      <c r="C685" s="12" t="s">
        <v>181</v>
      </c>
      <c r="D685" s="12" t="s">
        <v>79</v>
      </c>
      <c r="E685" s="12" t="s">
        <v>667</v>
      </c>
      <c r="F685" s="3" t="s">
        <v>678</v>
      </c>
      <c r="G685" s="13">
        <v>10000</v>
      </c>
      <c r="H685" s="14">
        <v>0</v>
      </c>
      <c r="I685" s="13">
        <v>10000</v>
      </c>
      <c r="J685" s="13">
        <v>304</v>
      </c>
      <c r="K685" s="13">
        <v>287</v>
      </c>
      <c r="L685" s="13">
        <v>0</v>
      </c>
      <c r="M685" s="13">
        <v>2888.99</v>
      </c>
      <c r="N685" s="13">
        <f>SUM(J685:M685)</f>
        <v>3479.99</v>
      </c>
      <c r="O685" s="13">
        <f t="shared" si="25"/>
        <v>6520.01</v>
      </c>
    </row>
    <row r="686" spans="1:15" ht="45" customHeight="1" x14ac:dyDescent="0.25">
      <c r="A686" s="11">
        <v>663</v>
      </c>
      <c r="B686" s="26" t="s">
        <v>329</v>
      </c>
      <c r="C686" s="12" t="s">
        <v>62</v>
      </c>
      <c r="D686" s="12" t="s">
        <v>79</v>
      </c>
      <c r="E686" s="12" t="s">
        <v>669</v>
      </c>
      <c r="F686" s="3" t="s">
        <v>678</v>
      </c>
      <c r="G686" s="13">
        <v>31830.5</v>
      </c>
      <c r="H686" s="14">
        <v>0</v>
      </c>
      <c r="I686" s="13">
        <v>31830.5</v>
      </c>
      <c r="J686" s="13">
        <v>967.65</v>
      </c>
      <c r="K686" s="13">
        <v>913.54</v>
      </c>
      <c r="L686" s="13">
        <v>0</v>
      </c>
      <c r="M686" s="13">
        <v>25</v>
      </c>
      <c r="N686" s="13">
        <v>1906.19</v>
      </c>
      <c r="O686" s="13">
        <f t="shared" si="25"/>
        <v>29924.31</v>
      </c>
    </row>
    <row r="687" spans="1:15" ht="45" customHeight="1" x14ac:dyDescent="0.25">
      <c r="A687" s="11">
        <v>664</v>
      </c>
      <c r="B687" s="26" t="s">
        <v>394</v>
      </c>
      <c r="C687" s="12" t="s">
        <v>181</v>
      </c>
      <c r="D687" s="12" t="s">
        <v>79</v>
      </c>
      <c r="E687" s="12" t="s">
        <v>667</v>
      </c>
      <c r="F687" s="3" t="s">
        <v>678</v>
      </c>
      <c r="G687" s="13">
        <v>10000</v>
      </c>
      <c r="H687" s="14">
        <v>0</v>
      </c>
      <c r="I687" s="13">
        <v>10000</v>
      </c>
      <c r="J687" s="13">
        <v>304</v>
      </c>
      <c r="K687" s="13">
        <v>287</v>
      </c>
      <c r="L687" s="13">
        <v>0</v>
      </c>
      <c r="M687" s="13">
        <v>25</v>
      </c>
      <c r="N687" s="13">
        <f>SUM(J687:M687)</f>
        <v>616</v>
      </c>
      <c r="O687" s="13">
        <f t="shared" si="25"/>
        <v>9384</v>
      </c>
    </row>
    <row r="688" spans="1:15" ht="45" customHeight="1" x14ac:dyDescent="0.25">
      <c r="A688" s="11">
        <v>665</v>
      </c>
      <c r="B688" s="47" t="s">
        <v>1089</v>
      </c>
      <c r="C688" s="26" t="s">
        <v>1064</v>
      </c>
      <c r="D688" s="26" t="s">
        <v>1090</v>
      </c>
      <c r="E688" s="12" t="s">
        <v>667</v>
      </c>
      <c r="F688" s="3" t="s">
        <v>677</v>
      </c>
      <c r="G688" s="13">
        <v>15000</v>
      </c>
      <c r="H688" s="14">
        <v>0</v>
      </c>
      <c r="I688" s="13">
        <f>SUM(G688:H688)</f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>SUM(J688:M688)</f>
        <v>911.5</v>
      </c>
      <c r="O688" s="13">
        <f t="shared" si="25"/>
        <v>14088.5</v>
      </c>
    </row>
    <row r="689" spans="1:15" ht="45" customHeight="1" x14ac:dyDescent="0.25">
      <c r="A689" s="11">
        <v>666</v>
      </c>
      <c r="B689" s="26" t="s">
        <v>276</v>
      </c>
      <c r="C689" s="12" t="s">
        <v>98</v>
      </c>
      <c r="D689" s="12" t="s">
        <v>64</v>
      </c>
      <c r="E689" s="12" t="s">
        <v>667</v>
      </c>
      <c r="F689" s="3" t="s">
        <v>677</v>
      </c>
      <c r="G689" s="13">
        <v>10000</v>
      </c>
      <c r="H689" s="14">
        <v>0</v>
      </c>
      <c r="I689" s="13">
        <f>SUM(G689:H689)</f>
        <v>10000</v>
      </c>
      <c r="J689" s="13">
        <v>304</v>
      </c>
      <c r="K689" s="13">
        <v>287</v>
      </c>
      <c r="L689" s="13">
        <v>0</v>
      </c>
      <c r="M689" s="13">
        <v>25</v>
      </c>
      <c r="N689" s="13">
        <f>SUM(J689:M689)</f>
        <v>616</v>
      </c>
      <c r="O689" s="13">
        <f t="shared" si="25"/>
        <v>9384</v>
      </c>
    </row>
    <row r="690" spans="1:15" ht="45" customHeight="1" x14ac:dyDescent="0.25">
      <c r="A690" s="11">
        <v>667</v>
      </c>
      <c r="B690" s="26" t="s">
        <v>580</v>
      </c>
      <c r="C690" s="12" t="s">
        <v>62</v>
      </c>
      <c r="D690" s="12" t="s">
        <v>79</v>
      </c>
      <c r="E690" s="12" t="s">
        <v>669</v>
      </c>
      <c r="F690" s="3" t="s">
        <v>678</v>
      </c>
      <c r="G690" s="13">
        <v>31830.5</v>
      </c>
      <c r="H690" s="14">
        <v>0</v>
      </c>
      <c r="I690" s="13">
        <v>31830.5</v>
      </c>
      <c r="J690" s="13">
        <v>967.65</v>
      </c>
      <c r="K690" s="13">
        <v>913.54</v>
      </c>
      <c r="L690" s="13">
        <v>0</v>
      </c>
      <c r="M690" s="13">
        <v>1602.45</v>
      </c>
      <c r="N690" s="13">
        <f>SUM(J690:M690)</f>
        <v>3483.6400000000003</v>
      </c>
      <c r="O690" s="13">
        <f t="shared" si="25"/>
        <v>28346.86</v>
      </c>
    </row>
    <row r="691" spans="1:15" ht="45" customHeight="1" x14ac:dyDescent="0.25">
      <c r="A691" s="11">
        <v>668</v>
      </c>
      <c r="B691" s="26" t="s">
        <v>151</v>
      </c>
      <c r="C691" s="12" t="s">
        <v>74</v>
      </c>
      <c r="D691" s="12" t="s">
        <v>79</v>
      </c>
      <c r="E691" s="12" t="s">
        <v>669</v>
      </c>
      <c r="F691" s="3" t="s">
        <v>678</v>
      </c>
      <c r="G691" s="13">
        <v>41226.9</v>
      </c>
      <c r="H691" s="14">
        <v>0</v>
      </c>
      <c r="I691" s="13">
        <v>41226.9</v>
      </c>
      <c r="J691" s="13">
        <v>1253.3</v>
      </c>
      <c r="K691" s="13">
        <v>1183.21</v>
      </c>
      <c r="L691" s="13">
        <v>615.80999999999995</v>
      </c>
      <c r="M691" s="13">
        <f>N691-L691-K691-J691</f>
        <v>1040.0000000000002</v>
      </c>
      <c r="N691" s="13">
        <v>4092.32</v>
      </c>
      <c r="O691" s="13">
        <f t="shared" si="25"/>
        <v>37134.58</v>
      </c>
    </row>
    <row r="692" spans="1:15" ht="45" customHeight="1" x14ac:dyDescent="0.25">
      <c r="A692" s="11">
        <v>669</v>
      </c>
      <c r="B692" s="26" t="s">
        <v>315</v>
      </c>
      <c r="C692" s="12" t="s">
        <v>38</v>
      </c>
      <c r="D692" s="12" t="s">
        <v>79</v>
      </c>
      <c r="E692" s="12" t="s">
        <v>667</v>
      </c>
      <c r="F692" s="3" t="s">
        <v>678</v>
      </c>
      <c r="G692" s="13">
        <v>10000</v>
      </c>
      <c r="H692" s="14">
        <v>0</v>
      </c>
      <c r="I692" s="13"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v>616</v>
      </c>
      <c r="O692" s="13">
        <f t="shared" si="25"/>
        <v>9384</v>
      </c>
    </row>
    <row r="693" spans="1:15" ht="45" customHeight="1" x14ac:dyDescent="0.25">
      <c r="A693" s="11">
        <v>670</v>
      </c>
      <c r="B693" s="26" t="s">
        <v>295</v>
      </c>
      <c r="C693" s="12" t="s">
        <v>38</v>
      </c>
      <c r="D693" s="12" t="s">
        <v>64</v>
      </c>
      <c r="E693" s="12" t="s">
        <v>667</v>
      </c>
      <c r="F693" s="3" t="s">
        <v>678</v>
      </c>
      <c r="G693" s="13">
        <v>10000</v>
      </c>
      <c r="H693" s="14">
        <v>0</v>
      </c>
      <c r="I693" s="13"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f>SUM(J693:M693)</f>
        <v>616</v>
      </c>
      <c r="O693" s="13">
        <f t="shared" si="25"/>
        <v>9384</v>
      </c>
    </row>
    <row r="694" spans="1:15" ht="45" customHeight="1" x14ac:dyDescent="0.25">
      <c r="A694" s="11">
        <v>671</v>
      </c>
      <c r="B694" s="26" t="s">
        <v>358</v>
      </c>
      <c r="C694" s="12" t="s">
        <v>184</v>
      </c>
      <c r="D694" s="12" t="s">
        <v>79</v>
      </c>
      <c r="E694" s="12" t="s">
        <v>669</v>
      </c>
      <c r="F694" s="3" t="s">
        <v>677</v>
      </c>
      <c r="G694" s="13">
        <v>65018.2</v>
      </c>
      <c r="H694" s="14">
        <v>0</v>
      </c>
      <c r="I694" s="13">
        <v>65018.2</v>
      </c>
      <c r="J694" s="13">
        <v>1976.55</v>
      </c>
      <c r="K694" s="13">
        <v>1866.02</v>
      </c>
      <c r="L694" s="13">
        <v>4431</v>
      </c>
      <c r="M694" s="13">
        <v>25</v>
      </c>
      <c r="N694" s="13">
        <v>8298.57</v>
      </c>
      <c r="O694" s="13">
        <f t="shared" si="25"/>
        <v>56719.63</v>
      </c>
    </row>
    <row r="695" spans="1:15" ht="45" customHeight="1" x14ac:dyDescent="0.25">
      <c r="A695" s="11">
        <v>672</v>
      </c>
      <c r="B695" s="26" t="s">
        <v>425</v>
      </c>
      <c r="C695" s="12" t="s">
        <v>8</v>
      </c>
      <c r="D695" s="12" t="s">
        <v>79</v>
      </c>
      <c r="E695" s="12" t="s">
        <v>667</v>
      </c>
      <c r="F695" s="3" t="s">
        <v>677</v>
      </c>
      <c r="G695" s="13">
        <v>10000</v>
      </c>
      <c r="H695" s="14">
        <v>0</v>
      </c>
      <c r="I695" s="13"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f>SUM(J695:M695)</f>
        <v>616</v>
      </c>
      <c r="O695" s="13">
        <f t="shared" si="25"/>
        <v>9384</v>
      </c>
    </row>
    <row r="696" spans="1:15" ht="45" customHeight="1" x14ac:dyDescent="0.25">
      <c r="A696" s="11">
        <v>673</v>
      </c>
      <c r="B696" s="26" t="s">
        <v>30</v>
      </c>
      <c r="C696" s="12" t="s">
        <v>31</v>
      </c>
      <c r="D696" s="12" t="s">
        <v>27</v>
      </c>
      <c r="E696" s="12" t="s">
        <v>669</v>
      </c>
      <c r="F696" s="3" t="s">
        <v>677</v>
      </c>
      <c r="G696" s="13">
        <v>31715</v>
      </c>
      <c r="H696" s="14">
        <v>0</v>
      </c>
      <c r="I696" s="13">
        <v>31715</v>
      </c>
      <c r="J696" s="13">
        <v>964.14</v>
      </c>
      <c r="K696" s="13">
        <v>910.22</v>
      </c>
      <c r="L696" s="13">
        <v>0</v>
      </c>
      <c r="M696" s="13">
        <f>N696-L696-K696-J696</f>
        <v>124.99999999999989</v>
      </c>
      <c r="N696" s="13">
        <v>1999.36</v>
      </c>
      <c r="O696" s="13">
        <f t="shared" si="25"/>
        <v>29715.64</v>
      </c>
    </row>
    <row r="697" spans="1:15" ht="45" customHeight="1" x14ac:dyDescent="0.25">
      <c r="A697" s="11">
        <v>674</v>
      </c>
      <c r="B697" s="26" t="s">
        <v>892</v>
      </c>
      <c r="C697" s="12" t="s">
        <v>41</v>
      </c>
      <c r="D697" s="12" t="s">
        <v>873</v>
      </c>
      <c r="E697" s="12" t="s">
        <v>667</v>
      </c>
      <c r="F697" s="3" t="s">
        <v>677</v>
      </c>
      <c r="G697" s="13">
        <v>20000</v>
      </c>
      <c r="H697" s="14">
        <v>0</v>
      </c>
      <c r="I697" s="13">
        <f>G697+H697</f>
        <v>20000</v>
      </c>
      <c r="J697" s="13">
        <v>608</v>
      </c>
      <c r="K697" s="13">
        <v>574</v>
      </c>
      <c r="L697" s="13">
        <v>0</v>
      </c>
      <c r="M697" s="13">
        <v>25</v>
      </c>
      <c r="N697" s="13">
        <f>SUM(J697:M697)</f>
        <v>1207</v>
      </c>
      <c r="O697" s="13">
        <f t="shared" si="25"/>
        <v>18793</v>
      </c>
    </row>
    <row r="698" spans="1:15" ht="45" customHeight="1" x14ac:dyDescent="0.25">
      <c r="A698" s="11">
        <v>675</v>
      </c>
      <c r="B698" s="26" t="s">
        <v>782</v>
      </c>
      <c r="C698" s="12" t="s">
        <v>494</v>
      </c>
      <c r="D698" s="12" t="s">
        <v>768</v>
      </c>
      <c r="E698" s="12" t="s">
        <v>669</v>
      </c>
      <c r="F698" s="3" t="s">
        <v>677</v>
      </c>
      <c r="G698" s="13">
        <v>46956</v>
      </c>
      <c r="H698" s="14">
        <v>0</v>
      </c>
      <c r="I698" s="13">
        <f>G698+H698</f>
        <v>46956</v>
      </c>
      <c r="J698" s="13">
        <v>1427.46</v>
      </c>
      <c r="K698" s="13">
        <v>1347.64</v>
      </c>
      <c r="L698" s="13">
        <v>1424.39</v>
      </c>
      <c r="M698" s="13">
        <v>25</v>
      </c>
      <c r="N698" s="13">
        <f>SUM(J698:M698)</f>
        <v>4224.4900000000007</v>
      </c>
      <c r="O698" s="13">
        <f t="shared" si="25"/>
        <v>42731.51</v>
      </c>
    </row>
    <row r="699" spans="1:15" ht="45" customHeight="1" x14ac:dyDescent="0.25">
      <c r="A699" s="11">
        <v>676</v>
      </c>
      <c r="B699" s="36" t="s">
        <v>945</v>
      </c>
      <c r="C699" s="37" t="s">
        <v>952</v>
      </c>
      <c r="D699" s="38" t="s">
        <v>949</v>
      </c>
      <c r="E699" s="12" t="s">
        <v>669</v>
      </c>
      <c r="F699" s="3" t="s">
        <v>677</v>
      </c>
      <c r="G699" s="13">
        <v>27000</v>
      </c>
      <c r="H699" s="14">
        <v>0</v>
      </c>
      <c r="I699" s="13">
        <f>G699+H699</f>
        <v>27000</v>
      </c>
      <c r="J699" s="13">
        <v>820.8</v>
      </c>
      <c r="K699" s="13">
        <v>774.9</v>
      </c>
      <c r="L699" s="13">
        <v>0</v>
      </c>
      <c r="M699" s="13">
        <v>25</v>
      </c>
      <c r="N699" s="13">
        <f>SUM(J699:M699)</f>
        <v>1620.6999999999998</v>
      </c>
      <c r="O699" s="13">
        <f t="shared" si="25"/>
        <v>25379.3</v>
      </c>
    </row>
    <row r="700" spans="1:15" ht="45" customHeight="1" x14ac:dyDescent="0.25">
      <c r="A700" s="11">
        <v>677</v>
      </c>
      <c r="B700" s="26" t="s">
        <v>779</v>
      </c>
      <c r="C700" s="12" t="s">
        <v>748</v>
      </c>
      <c r="D700" s="12" t="s">
        <v>166</v>
      </c>
      <c r="E700" s="12" t="s">
        <v>669</v>
      </c>
      <c r="F700" s="3" t="s">
        <v>677</v>
      </c>
      <c r="G700" s="13">
        <v>40000</v>
      </c>
      <c r="H700" s="14">
        <v>0</v>
      </c>
      <c r="I700" s="13">
        <f>G700+H700</f>
        <v>40000</v>
      </c>
      <c r="J700" s="13">
        <v>1216</v>
      </c>
      <c r="K700" s="13">
        <v>1148</v>
      </c>
      <c r="L700" s="13">
        <v>442.65</v>
      </c>
      <c r="M700" s="13">
        <v>25</v>
      </c>
      <c r="N700" s="13">
        <f>J700+K700+L700+M700</f>
        <v>2831.65</v>
      </c>
      <c r="O700" s="13">
        <f t="shared" si="25"/>
        <v>37168.35</v>
      </c>
    </row>
    <row r="701" spans="1:15" ht="45" customHeight="1" x14ac:dyDescent="0.25">
      <c r="A701" s="11">
        <v>678</v>
      </c>
      <c r="B701" s="26" t="s">
        <v>45</v>
      </c>
      <c r="C701" s="12" t="s">
        <v>46</v>
      </c>
      <c r="D701" s="12" t="s">
        <v>21</v>
      </c>
      <c r="E701" s="12" t="s">
        <v>669</v>
      </c>
      <c r="F701" s="3" t="s">
        <v>677</v>
      </c>
      <c r="G701" s="13">
        <v>30000</v>
      </c>
      <c r="H701" s="14">
        <v>0</v>
      </c>
      <c r="I701" s="13">
        <v>30000</v>
      </c>
      <c r="J701" s="13">
        <v>912</v>
      </c>
      <c r="K701" s="13">
        <v>861</v>
      </c>
      <c r="L701" s="13">
        <v>0</v>
      </c>
      <c r="M701" s="13">
        <v>1225</v>
      </c>
      <c r="N701" s="13">
        <f>SUM(J701:M701)</f>
        <v>2998</v>
      </c>
      <c r="O701" s="13">
        <f t="shared" si="25"/>
        <v>27002</v>
      </c>
    </row>
    <row r="702" spans="1:15" ht="45" customHeight="1" x14ac:dyDescent="0.25">
      <c r="A702" s="11">
        <v>679</v>
      </c>
      <c r="B702" s="26" t="s">
        <v>231</v>
      </c>
      <c r="C702" s="12" t="s">
        <v>232</v>
      </c>
      <c r="D702" s="12" t="s">
        <v>79</v>
      </c>
      <c r="E702" s="12" t="s">
        <v>667</v>
      </c>
      <c r="F702" s="3" t="s">
        <v>677</v>
      </c>
      <c r="G702" s="13">
        <v>10000</v>
      </c>
      <c r="H702" s="14">
        <v>0</v>
      </c>
      <c r="I702" s="13">
        <v>10000</v>
      </c>
      <c r="J702" s="13">
        <v>304</v>
      </c>
      <c r="K702" s="13">
        <v>287</v>
      </c>
      <c r="L702" s="13">
        <v>0</v>
      </c>
      <c r="M702" s="13">
        <v>25</v>
      </c>
      <c r="N702" s="13">
        <v>616</v>
      </c>
      <c r="O702" s="13">
        <f t="shared" si="25"/>
        <v>9384</v>
      </c>
    </row>
    <row r="703" spans="1:15" ht="45" customHeight="1" x14ac:dyDescent="0.25">
      <c r="A703" s="11">
        <v>680</v>
      </c>
      <c r="B703" s="26" t="s">
        <v>300</v>
      </c>
      <c r="C703" s="12" t="s">
        <v>8</v>
      </c>
      <c r="D703" s="12" t="s">
        <v>79</v>
      </c>
      <c r="E703" s="12" t="s">
        <v>667</v>
      </c>
      <c r="F703" s="3" t="s">
        <v>677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 t="shared" si="25"/>
        <v>9384</v>
      </c>
    </row>
    <row r="704" spans="1:15" ht="45" customHeight="1" x14ac:dyDescent="0.25">
      <c r="A704" s="11">
        <v>681</v>
      </c>
      <c r="B704" s="26" t="s">
        <v>540</v>
      </c>
      <c r="C704" s="12" t="s">
        <v>115</v>
      </c>
      <c r="D704" s="12" t="s">
        <v>79</v>
      </c>
      <c r="E704" s="12" t="s">
        <v>667</v>
      </c>
      <c r="F704" s="3" t="s">
        <v>677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v>616</v>
      </c>
      <c r="O704" s="13">
        <f t="shared" si="25"/>
        <v>9384</v>
      </c>
    </row>
    <row r="705" spans="1:15" ht="45" customHeight="1" x14ac:dyDescent="0.25">
      <c r="A705" s="11">
        <v>682</v>
      </c>
      <c r="B705" s="26" t="s">
        <v>821</v>
      </c>
      <c r="C705" s="12" t="s">
        <v>38</v>
      </c>
      <c r="D705" s="12" t="s">
        <v>835</v>
      </c>
      <c r="E705" s="12" t="s">
        <v>667</v>
      </c>
      <c r="F705" s="3" t="s">
        <v>678</v>
      </c>
      <c r="G705" s="13">
        <v>10000</v>
      </c>
      <c r="H705" s="14">
        <v>0</v>
      </c>
      <c r="I705" s="13">
        <f>G705+H705</f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f>SUM(J705:M705)</f>
        <v>616</v>
      </c>
      <c r="O705" s="13">
        <f t="shared" si="25"/>
        <v>9384</v>
      </c>
    </row>
    <row r="706" spans="1:15" ht="45" customHeight="1" x14ac:dyDescent="0.25">
      <c r="A706" s="11">
        <v>683</v>
      </c>
      <c r="B706" s="47" t="s">
        <v>1091</v>
      </c>
      <c r="C706" s="26" t="s">
        <v>38</v>
      </c>
      <c r="D706" s="26" t="s">
        <v>949</v>
      </c>
      <c r="E706" s="12" t="s">
        <v>667</v>
      </c>
      <c r="F706" s="3" t="s">
        <v>678</v>
      </c>
      <c r="G706" s="13">
        <v>15000</v>
      </c>
      <c r="H706" s="14">
        <v>0</v>
      </c>
      <c r="I706" s="13">
        <f>G706+H706</f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>SUM(J706:M706)</f>
        <v>911.5</v>
      </c>
      <c r="O706" s="13">
        <f t="shared" si="25"/>
        <v>14088.5</v>
      </c>
    </row>
    <row r="707" spans="1:15" ht="45" customHeight="1" x14ac:dyDescent="0.25">
      <c r="A707" s="11">
        <v>684</v>
      </c>
      <c r="B707" s="47" t="s">
        <v>1092</v>
      </c>
      <c r="C707" s="26" t="s">
        <v>1064</v>
      </c>
      <c r="D707" s="26" t="s">
        <v>1070</v>
      </c>
      <c r="E707" s="12" t="s">
        <v>667</v>
      </c>
      <c r="F707" s="3" t="s">
        <v>677</v>
      </c>
      <c r="G707" s="13">
        <v>15000</v>
      </c>
      <c r="H707" s="14">
        <v>0</v>
      </c>
      <c r="I707" s="13">
        <v>15000</v>
      </c>
      <c r="J707" s="13">
        <v>456</v>
      </c>
      <c r="K707" s="13">
        <v>430.5</v>
      </c>
      <c r="L707" s="13">
        <v>0</v>
      </c>
      <c r="M707" s="13">
        <v>25</v>
      </c>
      <c r="N707" s="13">
        <f>SUM(J707:M707)</f>
        <v>911.5</v>
      </c>
      <c r="O707" s="13">
        <f t="shared" si="25"/>
        <v>14088.5</v>
      </c>
    </row>
    <row r="708" spans="1:15" ht="45" customHeight="1" x14ac:dyDescent="0.25">
      <c r="A708" s="11">
        <v>685</v>
      </c>
      <c r="B708" s="26" t="s">
        <v>1165</v>
      </c>
      <c r="C708" s="73" t="s">
        <v>925</v>
      </c>
      <c r="D708" s="73" t="s">
        <v>1166</v>
      </c>
      <c r="E708" s="12" t="s">
        <v>667</v>
      </c>
      <c r="F708" s="3" t="s">
        <v>678</v>
      </c>
      <c r="G708" s="13">
        <v>15000</v>
      </c>
      <c r="H708" s="14">
        <v>0</v>
      </c>
      <c r="I708" s="13">
        <f>G708+H708</f>
        <v>15000</v>
      </c>
      <c r="J708" s="13">
        <v>456</v>
      </c>
      <c r="K708" s="13">
        <v>430.5</v>
      </c>
      <c r="L708" s="13">
        <v>0</v>
      </c>
      <c r="M708" s="13">
        <v>25</v>
      </c>
      <c r="N708" s="13">
        <f>SUM(J708:M708)</f>
        <v>911.5</v>
      </c>
      <c r="O708" s="13">
        <f t="shared" si="25"/>
        <v>14088.5</v>
      </c>
    </row>
    <row r="709" spans="1:15" ht="45" customHeight="1" x14ac:dyDescent="0.25">
      <c r="A709" s="11">
        <v>686</v>
      </c>
      <c r="B709" s="26" t="s">
        <v>58</v>
      </c>
      <c r="C709" s="12" t="s">
        <v>59</v>
      </c>
      <c r="D709" s="12" t="s">
        <v>103</v>
      </c>
      <c r="E709" s="12" t="s">
        <v>668</v>
      </c>
      <c r="F709" s="3" t="s">
        <v>677</v>
      </c>
      <c r="G709" s="13">
        <v>52000</v>
      </c>
      <c r="H709" s="14">
        <v>0</v>
      </c>
      <c r="I709" s="13">
        <f>G709+H709</f>
        <v>52000</v>
      </c>
      <c r="J709" s="13">
        <v>1580.8</v>
      </c>
      <c r="K709" s="13">
        <v>1492.4</v>
      </c>
      <c r="L709" s="13">
        <v>2136.27</v>
      </c>
      <c r="M709" s="13">
        <v>25</v>
      </c>
      <c r="N709" s="13">
        <f>SUM(J709:M709)</f>
        <v>5234.4699999999993</v>
      </c>
      <c r="O709" s="13">
        <f t="shared" si="25"/>
        <v>46765.53</v>
      </c>
    </row>
    <row r="710" spans="1:15" ht="45" customHeight="1" x14ac:dyDescent="0.25">
      <c r="A710" s="11">
        <v>687</v>
      </c>
      <c r="B710" s="26" t="s">
        <v>297</v>
      </c>
      <c r="C710" s="12" t="s">
        <v>63</v>
      </c>
      <c r="D710" s="12" t="s">
        <v>79</v>
      </c>
      <c r="E710" s="12" t="s">
        <v>669</v>
      </c>
      <c r="F710" s="3" t="s">
        <v>677</v>
      </c>
      <c r="G710" s="13">
        <v>27627.599999999999</v>
      </c>
      <c r="H710" s="14">
        <v>0</v>
      </c>
      <c r="I710" s="13">
        <v>27627.599999999999</v>
      </c>
      <c r="J710" s="13">
        <v>839.88</v>
      </c>
      <c r="K710" s="13">
        <v>792.91</v>
      </c>
      <c r="L710" s="13">
        <v>0</v>
      </c>
      <c r="M710" s="13">
        <v>25</v>
      </c>
      <c r="N710" s="13">
        <v>1657.79</v>
      </c>
      <c r="O710" s="13">
        <f t="shared" si="25"/>
        <v>25969.809999999998</v>
      </c>
    </row>
    <row r="711" spans="1:15" ht="45" customHeight="1" x14ac:dyDescent="0.25">
      <c r="A711" s="11">
        <v>688</v>
      </c>
      <c r="B711" s="38" t="s">
        <v>982</v>
      </c>
      <c r="C711" s="38" t="s">
        <v>975</v>
      </c>
      <c r="D711" s="38" t="s">
        <v>949</v>
      </c>
      <c r="E711" s="12" t="s">
        <v>669</v>
      </c>
      <c r="F711" s="3" t="s">
        <v>677</v>
      </c>
      <c r="G711" s="13">
        <v>15000</v>
      </c>
      <c r="H711" s="14">
        <v>0</v>
      </c>
      <c r="I711" s="13">
        <f>G711+H711</f>
        <v>15000</v>
      </c>
      <c r="J711" s="13">
        <v>456</v>
      </c>
      <c r="K711" s="13">
        <v>430.5</v>
      </c>
      <c r="L711" s="13">
        <v>0</v>
      </c>
      <c r="M711" s="13">
        <v>25</v>
      </c>
      <c r="N711" s="13">
        <f>SUM(J711:M711)</f>
        <v>911.5</v>
      </c>
      <c r="O711" s="13">
        <f t="shared" si="25"/>
        <v>14088.5</v>
      </c>
    </row>
    <row r="712" spans="1:15" ht="45" customHeight="1" x14ac:dyDescent="0.25">
      <c r="A712" s="11">
        <v>689</v>
      </c>
      <c r="B712" s="26" t="s">
        <v>28</v>
      </c>
      <c r="C712" s="12" t="s">
        <v>8</v>
      </c>
      <c r="D712" s="12" t="s">
        <v>27</v>
      </c>
      <c r="E712" s="12" t="s">
        <v>667</v>
      </c>
      <c r="F712" s="3" t="s">
        <v>677</v>
      </c>
      <c r="G712" s="13">
        <v>11000</v>
      </c>
      <c r="H712" s="14">
        <v>0</v>
      </c>
      <c r="I712" s="13">
        <v>11000</v>
      </c>
      <c r="J712" s="13">
        <v>334.4</v>
      </c>
      <c r="K712" s="13">
        <v>315.7</v>
      </c>
      <c r="L712" s="13">
        <v>0</v>
      </c>
      <c r="M712" s="13">
        <v>3319.9</v>
      </c>
      <c r="N712" s="13">
        <f>SUM(J712:M712)</f>
        <v>3970</v>
      </c>
      <c r="O712" s="13">
        <f t="shared" si="25"/>
        <v>7030</v>
      </c>
    </row>
    <row r="713" spans="1:15" ht="45" customHeight="1" x14ac:dyDescent="0.25">
      <c r="A713" s="11">
        <v>690</v>
      </c>
      <c r="B713" s="26" t="s">
        <v>32</v>
      </c>
      <c r="C713" s="12" t="s">
        <v>8</v>
      </c>
      <c r="D713" s="12" t="s">
        <v>21</v>
      </c>
      <c r="E713" s="12" t="s">
        <v>667</v>
      </c>
      <c r="F713" s="3" t="s">
        <v>677</v>
      </c>
      <c r="G713" s="13">
        <v>25000</v>
      </c>
      <c r="H713" s="14">
        <v>0</v>
      </c>
      <c r="I713" s="13">
        <f>G713+H713</f>
        <v>25000</v>
      </c>
      <c r="J713" s="13">
        <v>760</v>
      </c>
      <c r="K713" s="13">
        <v>717.5</v>
      </c>
      <c r="L713" s="13">
        <v>0</v>
      </c>
      <c r="M713" s="13">
        <v>25</v>
      </c>
      <c r="N713" s="13">
        <f>SUM(J713:M713)</f>
        <v>1502.5</v>
      </c>
      <c r="O713" s="13">
        <f t="shared" si="25"/>
        <v>23497.5</v>
      </c>
    </row>
    <row r="714" spans="1:15" ht="45" customHeight="1" x14ac:dyDescent="0.25">
      <c r="A714" s="11">
        <v>691</v>
      </c>
      <c r="B714" s="26" t="s">
        <v>513</v>
      </c>
      <c r="C714" s="12" t="s">
        <v>197</v>
      </c>
      <c r="D714" s="12" t="s">
        <v>79</v>
      </c>
      <c r="E714" s="12" t="s">
        <v>669</v>
      </c>
      <c r="F714" s="3" t="s">
        <v>678</v>
      </c>
      <c r="G714" s="13">
        <v>65018.2</v>
      </c>
      <c r="H714" s="14">
        <v>0</v>
      </c>
      <c r="I714" s="13">
        <f>G714+H714</f>
        <v>65018.2</v>
      </c>
      <c r="J714" s="13">
        <v>1976.55</v>
      </c>
      <c r="K714" s="13">
        <v>1866.02</v>
      </c>
      <c r="L714" s="13">
        <v>4431</v>
      </c>
      <c r="M714" s="13">
        <v>25</v>
      </c>
      <c r="N714" s="13">
        <v>8298.57</v>
      </c>
      <c r="O714" s="13">
        <f t="shared" si="25"/>
        <v>56719.63</v>
      </c>
    </row>
    <row r="715" spans="1:15" ht="45" customHeight="1" x14ac:dyDescent="0.25">
      <c r="A715" s="11">
        <v>692</v>
      </c>
      <c r="B715" s="26" t="s">
        <v>185</v>
      </c>
      <c r="C715" s="12" t="s">
        <v>38</v>
      </c>
      <c r="D715" s="12" t="s">
        <v>64</v>
      </c>
      <c r="E715" s="12" t="s">
        <v>667</v>
      </c>
      <c r="F715" s="3" t="s">
        <v>678</v>
      </c>
      <c r="G715" s="13">
        <v>10000</v>
      </c>
      <c r="H715" s="14">
        <v>0</v>
      </c>
      <c r="I715" s="13">
        <v>10000</v>
      </c>
      <c r="J715" s="13">
        <v>304</v>
      </c>
      <c r="K715" s="13">
        <v>287</v>
      </c>
      <c r="L715" s="13">
        <v>0</v>
      </c>
      <c r="M715" s="13">
        <v>25</v>
      </c>
      <c r="N715" s="13">
        <v>616</v>
      </c>
      <c r="O715" s="13">
        <f t="shared" si="25"/>
        <v>9384</v>
      </c>
    </row>
    <row r="716" spans="1:15" ht="45" customHeight="1" x14ac:dyDescent="0.25">
      <c r="A716" s="11">
        <v>693</v>
      </c>
      <c r="B716" s="26" t="s">
        <v>441</v>
      </c>
      <c r="C716" s="12" t="s">
        <v>38</v>
      </c>
      <c r="D716" s="12" t="s">
        <v>64</v>
      </c>
      <c r="E716" s="12" t="s">
        <v>667</v>
      </c>
      <c r="F716" s="3" t="s">
        <v>678</v>
      </c>
      <c r="G716" s="13">
        <v>10000</v>
      </c>
      <c r="H716" s="14">
        <v>0</v>
      </c>
      <c r="I716" s="13">
        <v>10000</v>
      </c>
      <c r="J716" s="13">
        <v>304</v>
      </c>
      <c r="K716" s="13">
        <v>287</v>
      </c>
      <c r="L716" s="13">
        <v>0</v>
      </c>
      <c r="M716" s="13">
        <v>387.28</v>
      </c>
      <c r="N716" s="13">
        <f>SUM(J716:M716)</f>
        <v>978.28</v>
      </c>
      <c r="O716" s="13">
        <f t="shared" si="25"/>
        <v>9021.7199999999993</v>
      </c>
    </row>
    <row r="717" spans="1:15" ht="45" customHeight="1" x14ac:dyDescent="0.25">
      <c r="A717" s="11">
        <v>694</v>
      </c>
      <c r="B717" s="26" t="s">
        <v>85</v>
      </c>
      <c r="C717" s="12" t="s">
        <v>86</v>
      </c>
      <c r="D717" s="12" t="s">
        <v>79</v>
      </c>
      <c r="E717" s="12" t="s">
        <v>667</v>
      </c>
      <c r="F717" s="3" t="s">
        <v>678</v>
      </c>
      <c r="G717" s="13">
        <v>10000</v>
      </c>
      <c r="H717" s="14">
        <v>0</v>
      </c>
      <c r="I717" s="13"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v>616</v>
      </c>
      <c r="O717" s="13">
        <f t="shared" si="25"/>
        <v>9384</v>
      </c>
    </row>
    <row r="718" spans="1:15" ht="45" customHeight="1" x14ac:dyDescent="0.25">
      <c r="A718" s="11">
        <v>695</v>
      </c>
      <c r="B718" s="26" t="s">
        <v>468</v>
      </c>
      <c r="C718" s="12" t="s">
        <v>38</v>
      </c>
      <c r="D718" s="12" t="s">
        <v>64</v>
      </c>
      <c r="E718" s="12" t="s">
        <v>667</v>
      </c>
      <c r="F718" s="3" t="s">
        <v>678</v>
      </c>
      <c r="G718" s="13">
        <v>10000</v>
      </c>
      <c r="H718" s="14">
        <v>0</v>
      </c>
      <c r="I718" s="13">
        <v>10000</v>
      </c>
      <c r="J718" s="13">
        <v>304</v>
      </c>
      <c r="K718" s="13">
        <v>287</v>
      </c>
      <c r="L718" s="13">
        <v>0</v>
      </c>
      <c r="M718" s="13">
        <v>25</v>
      </c>
      <c r="N718" s="13">
        <v>616</v>
      </c>
      <c r="O718" s="13">
        <f t="shared" si="25"/>
        <v>9384</v>
      </c>
    </row>
    <row r="719" spans="1:15" ht="45" customHeight="1" x14ac:dyDescent="0.25">
      <c r="A719" s="11">
        <v>696</v>
      </c>
      <c r="B719" s="26" t="s">
        <v>571</v>
      </c>
      <c r="C719" s="12" t="s">
        <v>529</v>
      </c>
      <c r="D719" s="12" t="s">
        <v>79</v>
      </c>
      <c r="E719" s="12" t="s">
        <v>669</v>
      </c>
      <c r="F719" s="3" t="s">
        <v>678</v>
      </c>
      <c r="G719" s="13">
        <v>69662.63</v>
      </c>
      <c r="H719" s="14">
        <v>0</v>
      </c>
      <c r="I719" s="13">
        <v>69662.63</v>
      </c>
      <c r="J719" s="13">
        <v>2117.7399999999998</v>
      </c>
      <c r="K719" s="13">
        <v>1999.32</v>
      </c>
      <c r="L719" s="13">
        <v>5304.99</v>
      </c>
      <c r="M719" s="13">
        <v>25</v>
      </c>
      <c r="N719" s="13">
        <v>9447.0499999999993</v>
      </c>
      <c r="O719" s="13">
        <f t="shared" si="25"/>
        <v>60215.58</v>
      </c>
    </row>
    <row r="720" spans="1:15" ht="45" customHeight="1" x14ac:dyDescent="0.25">
      <c r="A720" s="11">
        <v>697</v>
      </c>
      <c r="B720" s="26" t="s">
        <v>242</v>
      </c>
      <c r="C720" s="12" t="s">
        <v>243</v>
      </c>
      <c r="D720" s="12" t="s">
        <v>79</v>
      </c>
      <c r="E720" s="12" t="s">
        <v>669</v>
      </c>
      <c r="F720" s="3" t="s">
        <v>678</v>
      </c>
      <c r="G720" s="13">
        <v>10000</v>
      </c>
      <c r="H720" s="14">
        <v>0</v>
      </c>
      <c r="I720" s="13">
        <v>10000</v>
      </c>
      <c r="J720" s="13">
        <v>304</v>
      </c>
      <c r="K720" s="13">
        <v>287</v>
      </c>
      <c r="L720" s="13">
        <v>0</v>
      </c>
      <c r="M720" s="13">
        <v>25</v>
      </c>
      <c r="N720" s="13">
        <v>616</v>
      </c>
      <c r="O720" s="13">
        <f t="shared" si="25"/>
        <v>9384</v>
      </c>
    </row>
    <row r="721" spans="1:15" ht="45" customHeight="1" x14ac:dyDescent="0.25">
      <c r="A721" s="11">
        <v>698</v>
      </c>
      <c r="B721" s="26" t="s">
        <v>460</v>
      </c>
      <c r="C721" s="12" t="s">
        <v>71</v>
      </c>
      <c r="D721" s="12" t="s">
        <v>64</v>
      </c>
      <c r="E721" s="12" t="s">
        <v>669</v>
      </c>
      <c r="F721" s="3" t="s">
        <v>678</v>
      </c>
      <c r="G721" s="13">
        <v>65018.2</v>
      </c>
      <c r="H721" s="14">
        <v>0</v>
      </c>
      <c r="I721" s="13">
        <v>65018.2</v>
      </c>
      <c r="J721" s="13">
        <v>1976.55</v>
      </c>
      <c r="K721" s="13">
        <v>1866.02</v>
      </c>
      <c r="L721" s="13">
        <v>3800.02</v>
      </c>
      <c r="M721" s="13">
        <v>4004.46</v>
      </c>
      <c r="N721" s="13">
        <f>SUM(J721:M721)</f>
        <v>11647.05</v>
      </c>
      <c r="O721" s="13">
        <f t="shared" si="25"/>
        <v>53371.149999999994</v>
      </c>
    </row>
    <row r="722" spans="1:15" ht="45" customHeight="1" x14ac:dyDescent="0.25">
      <c r="A722" s="11">
        <v>699</v>
      </c>
      <c r="B722" s="26" t="s">
        <v>218</v>
      </c>
      <c r="C722" s="12" t="s">
        <v>219</v>
      </c>
      <c r="D722" s="12" t="s">
        <v>64</v>
      </c>
      <c r="E722" s="12" t="s">
        <v>669</v>
      </c>
      <c r="F722" s="3" t="s">
        <v>677</v>
      </c>
      <c r="G722" s="13">
        <v>69662.63</v>
      </c>
      <c r="H722" s="14">
        <v>0</v>
      </c>
      <c r="I722" s="13">
        <v>69662.63</v>
      </c>
      <c r="J722" s="13">
        <v>2117.7399999999998</v>
      </c>
      <c r="K722" s="13">
        <v>1999.32</v>
      </c>
      <c r="L722" s="13">
        <v>4989.5</v>
      </c>
      <c r="M722" s="13">
        <v>1602.45</v>
      </c>
      <c r="N722" s="13">
        <f>SUM(J722:M722)</f>
        <v>10709.01</v>
      </c>
      <c r="O722" s="13">
        <f t="shared" si="25"/>
        <v>58953.62</v>
      </c>
    </row>
    <row r="723" spans="1:15" ht="45" customHeight="1" x14ac:dyDescent="0.25">
      <c r="A723" s="11">
        <v>700</v>
      </c>
      <c r="B723" s="26" t="s">
        <v>136</v>
      </c>
      <c r="C723" s="12" t="s">
        <v>137</v>
      </c>
      <c r="D723" s="12" t="s">
        <v>64</v>
      </c>
      <c r="E723" s="12" t="s">
        <v>669</v>
      </c>
      <c r="F723" s="3" t="s">
        <v>678</v>
      </c>
      <c r="G723" s="13">
        <v>33000</v>
      </c>
      <c r="H723" s="14">
        <v>0</v>
      </c>
      <c r="I723" s="13">
        <f>G723+H723</f>
        <v>33000</v>
      </c>
      <c r="J723" s="13">
        <v>1003.2</v>
      </c>
      <c r="K723" s="13">
        <v>947.1</v>
      </c>
      <c r="L723" s="13">
        <v>0</v>
      </c>
      <c r="M723" s="13">
        <v>25</v>
      </c>
      <c r="N723" s="13">
        <f>SUM(J723:M723)</f>
        <v>1975.3000000000002</v>
      </c>
      <c r="O723" s="13">
        <f>G723-N723</f>
        <v>31024.7</v>
      </c>
    </row>
    <row r="724" spans="1:15" ht="45" customHeight="1" x14ac:dyDescent="0.25">
      <c r="A724" s="11">
        <v>701</v>
      </c>
      <c r="B724" s="47" t="s">
        <v>1093</v>
      </c>
      <c r="C724" s="26" t="s">
        <v>1064</v>
      </c>
      <c r="D724" s="26" t="s">
        <v>1065</v>
      </c>
      <c r="E724" s="12" t="s">
        <v>667</v>
      </c>
      <c r="F724" s="3" t="s">
        <v>677</v>
      </c>
      <c r="G724" s="13">
        <v>15000</v>
      </c>
      <c r="H724" s="14">
        <v>0</v>
      </c>
      <c r="I724" s="13">
        <v>15000</v>
      </c>
      <c r="J724" s="13">
        <v>456</v>
      </c>
      <c r="K724" s="13">
        <v>430.5</v>
      </c>
      <c r="L724" s="13">
        <v>0</v>
      </c>
      <c r="M724" s="13">
        <v>25</v>
      </c>
      <c r="N724" s="13">
        <f>SUM(J724:M724)</f>
        <v>911.5</v>
      </c>
      <c r="O724" s="13">
        <f t="shared" ref="O724:O787" si="26">I724-N724</f>
        <v>14088.5</v>
      </c>
    </row>
    <row r="725" spans="1:15" ht="45" customHeight="1" x14ac:dyDescent="0.25">
      <c r="A725" s="11">
        <v>702</v>
      </c>
      <c r="B725" s="26" t="s">
        <v>301</v>
      </c>
      <c r="C725" s="12" t="s">
        <v>38</v>
      </c>
      <c r="D725" s="12" t="s">
        <v>79</v>
      </c>
      <c r="E725" s="12" t="s">
        <v>667</v>
      </c>
      <c r="F725" s="3" t="s">
        <v>678</v>
      </c>
      <c r="G725" s="13">
        <v>10000</v>
      </c>
      <c r="H725" s="14">
        <v>0</v>
      </c>
      <c r="I725" s="13"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v>616</v>
      </c>
      <c r="O725" s="13">
        <f t="shared" si="26"/>
        <v>9384</v>
      </c>
    </row>
    <row r="726" spans="1:15" ht="45" customHeight="1" x14ac:dyDescent="0.25">
      <c r="A726" s="11">
        <v>703</v>
      </c>
      <c r="B726" s="26" t="s">
        <v>311</v>
      </c>
      <c r="C726" s="12" t="s">
        <v>232</v>
      </c>
      <c r="D726" s="12" t="s">
        <v>79</v>
      </c>
      <c r="E726" s="12" t="s">
        <v>667</v>
      </c>
      <c r="F726" s="3" t="s">
        <v>677</v>
      </c>
      <c r="G726" s="13">
        <v>10000</v>
      </c>
      <c r="H726" s="14">
        <v>0</v>
      </c>
      <c r="I726" s="13">
        <v>10000</v>
      </c>
      <c r="J726" s="13">
        <v>304</v>
      </c>
      <c r="K726" s="13">
        <v>287</v>
      </c>
      <c r="L726" s="13">
        <v>0</v>
      </c>
      <c r="M726" s="13">
        <v>25</v>
      </c>
      <c r="N726" s="13">
        <v>616</v>
      </c>
      <c r="O726" s="13">
        <f t="shared" si="26"/>
        <v>9384</v>
      </c>
    </row>
    <row r="727" spans="1:15" ht="45" customHeight="1" x14ac:dyDescent="0.25">
      <c r="A727" s="11">
        <v>704</v>
      </c>
      <c r="B727" s="26" t="s">
        <v>129</v>
      </c>
      <c r="C727" s="12" t="s">
        <v>88</v>
      </c>
      <c r="D727" s="12" t="s">
        <v>64</v>
      </c>
      <c r="E727" s="12" t="s">
        <v>667</v>
      </c>
      <c r="F727" s="3" t="s">
        <v>678</v>
      </c>
      <c r="G727" s="13">
        <v>10000</v>
      </c>
      <c r="H727" s="14">
        <v>0</v>
      </c>
      <c r="I727" s="13"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v>616</v>
      </c>
      <c r="O727" s="13">
        <f t="shared" si="26"/>
        <v>9384</v>
      </c>
    </row>
    <row r="728" spans="1:15" ht="45" customHeight="1" x14ac:dyDescent="0.25">
      <c r="A728" s="11">
        <v>705</v>
      </c>
      <c r="B728" s="26" t="s">
        <v>796</v>
      </c>
      <c r="C728" s="12" t="s">
        <v>776</v>
      </c>
      <c r="D728" s="12" t="s">
        <v>636</v>
      </c>
      <c r="E728" s="12" t="s">
        <v>666</v>
      </c>
      <c r="F728" s="3" t="s">
        <v>678</v>
      </c>
      <c r="G728" s="13">
        <v>105000</v>
      </c>
      <c r="H728" s="14">
        <v>0</v>
      </c>
      <c r="I728" s="13">
        <f>SUM(G728:H728)</f>
        <v>105000</v>
      </c>
      <c r="J728" s="13">
        <v>3192</v>
      </c>
      <c r="K728" s="13">
        <v>3013.5</v>
      </c>
      <c r="L728" s="13">
        <v>13281.49</v>
      </c>
      <c r="M728" s="13">
        <v>25</v>
      </c>
      <c r="N728" s="13">
        <f>SUM(J728:M728)</f>
        <v>19511.989999999998</v>
      </c>
      <c r="O728" s="13">
        <f t="shared" si="26"/>
        <v>85488.010000000009</v>
      </c>
    </row>
    <row r="729" spans="1:15" ht="45" customHeight="1" x14ac:dyDescent="0.25">
      <c r="A729" s="11">
        <v>706</v>
      </c>
      <c r="B729" s="26" t="s">
        <v>373</v>
      </c>
      <c r="C729" s="12" t="s">
        <v>184</v>
      </c>
      <c r="D729" s="12" t="s">
        <v>64</v>
      </c>
      <c r="E729" s="12" t="s">
        <v>669</v>
      </c>
      <c r="F729" s="3" t="s">
        <v>677</v>
      </c>
      <c r="G729" s="13">
        <v>65018.2</v>
      </c>
      <c r="H729" s="14">
        <v>0</v>
      </c>
      <c r="I729" s="13">
        <v>65018.2</v>
      </c>
      <c r="J729" s="13">
        <v>1976.55</v>
      </c>
      <c r="K729" s="13">
        <v>1866.02</v>
      </c>
      <c r="L729" s="13">
        <v>4431</v>
      </c>
      <c r="M729" s="13">
        <v>25</v>
      </c>
      <c r="N729" s="13">
        <v>8298.57</v>
      </c>
      <c r="O729" s="13">
        <f t="shared" si="26"/>
        <v>56719.63</v>
      </c>
    </row>
    <row r="730" spans="1:15" ht="45" customHeight="1" x14ac:dyDescent="0.25">
      <c r="A730" s="11">
        <v>707</v>
      </c>
      <c r="B730" s="26" t="s">
        <v>55</v>
      </c>
      <c r="C730" s="12" t="s">
        <v>23</v>
      </c>
      <c r="D730" s="12" t="s">
        <v>21</v>
      </c>
      <c r="E730" s="12" t="s">
        <v>667</v>
      </c>
      <c r="F730" s="3" t="s">
        <v>677</v>
      </c>
      <c r="G730" s="13">
        <v>20000</v>
      </c>
      <c r="H730" s="14">
        <v>0</v>
      </c>
      <c r="I730" s="13">
        <v>20000</v>
      </c>
      <c r="J730" s="13">
        <v>608</v>
      </c>
      <c r="K730" s="13">
        <v>574</v>
      </c>
      <c r="L730" s="13">
        <v>0</v>
      </c>
      <c r="M730" s="13">
        <v>25</v>
      </c>
      <c r="N730" s="13">
        <v>1207</v>
      </c>
      <c r="O730" s="13">
        <f t="shared" si="26"/>
        <v>18793</v>
      </c>
    </row>
    <row r="731" spans="1:15" ht="45" customHeight="1" x14ac:dyDescent="0.25">
      <c r="A731" s="11">
        <v>708</v>
      </c>
      <c r="B731" s="26" t="s">
        <v>406</v>
      </c>
      <c r="C731" s="12" t="s">
        <v>98</v>
      </c>
      <c r="D731" s="12" t="s">
        <v>64</v>
      </c>
      <c r="E731" s="12" t="s">
        <v>667</v>
      </c>
      <c r="F731" s="3" t="s">
        <v>677</v>
      </c>
      <c r="G731" s="13">
        <v>10000</v>
      </c>
      <c r="H731" s="14">
        <v>0</v>
      </c>
      <c r="I731" s="13">
        <v>10000</v>
      </c>
      <c r="J731" s="13">
        <v>304</v>
      </c>
      <c r="K731" s="13">
        <v>287</v>
      </c>
      <c r="L731" s="13">
        <v>0</v>
      </c>
      <c r="M731" s="13">
        <v>25</v>
      </c>
      <c r="N731" s="13">
        <v>616</v>
      </c>
      <c r="O731" s="13">
        <f t="shared" si="26"/>
        <v>9384</v>
      </c>
    </row>
    <row r="732" spans="1:15" ht="45" customHeight="1" x14ac:dyDescent="0.25">
      <c r="A732" s="11">
        <v>709</v>
      </c>
      <c r="B732" s="26" t="s">
        <v>212</v>
      </c>
      <c r="C732" s="12" t="s">
        <v>117</v>
      </c>
      <c r="D732" s="12" t="s">
        <v>64</v>
      </c>
      <c r="E732" s="12" t="s">
        <v>669</v>
      </c>
      <c r="F732" s="3" t="s">
        <v>677</v>
      </c>
      <c r="G732" s="13">
        <v>30000</v>
      </c>
      <c r="H732" s="14">
        <v>0</v>
      </c>
      <c r="I732" s="13">
        <v>30000</v>
      </c>
      <c r="J732" s="13">
        <v>912</v>
      </c>
      <c r="K732" s="13">
        <v>861</v>
      </c>
      <c r="L732" s="13">
        <v>0</v>
      </c>
      <c r="M732" s="13">
        <v>25</v>
      </c>
      <c r="N732" s="13">
        <v>1798</v>
      </c>
      <c r="O732" s="13">
        <f t="shared" si="26"/>
        <v>28202</v>
      </c>
    </row>
    <row r="733" spans="1:15" ht="45" customHeight="1" x14ac:dyDescent="0.25">
      <c r="A733" s="11">
        <v>710</v>
      </c>
      <c r="B733" s="26" t="s">
        <v>820</v>
      </c>
      <c r="C733" s="12" t="s">
        <v>98</v>
      </c>
      <c r="D733" s="12" t="s">
        <v>834</v>
      </c>
      <c r="E733" s="12" t="s">
        <v>667</v>
      </c>
      <c r="F733" s="3" t="s">
        <v>677</v>
      </c>
      <c r="G733" s="13">
        <v>10000</v>
      </c>
      <c r="H733" s="14">
        <v>0</v>
      </c>
      <c r="I733" s="13">
        <f>SUM(G733:H733)</f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f>SUM(J733:M733)</f>
        <v>616</v>
      </c>
      <c r="O733" s="13">
        <f t="shared" si="26"/>
        <v>9384</v>
      </c>
    </row>
    <row r="734" spans="1:15" ht="45" customHeight="1" x14ac:dyDescent="0.25">
      <c r="A734" s="11">
        <v>711</v>
      </c>
      <c r="B734" s="26" t="s">
        <v>792</v>
      </c>
      <c r="C734" s="12" t="s">
        <v>38</v>
      </c>
      <c r="D734" s="12" t="s">
        <v>763</v>
      </c>
      <c r="E734" s="12" t="s">
        <v>667</v>
      </c>
      <c r="F734" s="3" t="s">
        <v>677</v>
      </c>
      <c r="G734" s="13">
        <v>15000</v>
      </c>
      <c r="H734" s="14">
        <v>0</v>
      </c>
      <c r="I734" s="13">
        <f>SUM(G734:H734)</f>
        <v>15000</v>
      </c>
      <c r="J734" s="13">
        <v>456</v>
      </c>
      <c r="K734" s="13">
        <v>430.5</v>
      </c>
      <c r="L734" s="13">
        <v>0</v>
      </c>
      <c r="M734" s="13">
        <v>25</v>
      </c>
      <c r="N734" s="13">
        <f>SUM(J734:M734)</f>
        <v>911.5</v>
      </c>
      <c r="O734" s="13">
        <f t="shared" si="26"/>
        <v>14088.5</v>
      </c>
    </row>
    <row r="735" spans="1:15" ht="45" customHeight="1" x14ac:dyDescent="0.25">
      <c r="A735" s="11">
        <v>712</v>
      </c>
      <c r="B735" s="26" t="s">
        <v>47</v>
      </c>
      <c r="C735" s="12" t="s">
        <v>48</v>
      </c>
      <c r="D735" s="12" t="s">
        <v>39</v>
      </c>
      <c r="E735" s="12" t="s">
        <v>669</v>
      </c>
      <c r="F735" s="3" t="s">
        <v>678</v>
      </c>
      <c r="G735" s="13">
        <v>25000</v>
      </c>
      <c r="H735" s="14">
        <v>0</v>
      </c>
      <c r="I735" s="13">
        <v>25000</v>
      </c>
      <c r="J735" s="13">
        <v>760</v>
      </c>
      <c r="K735" s="13">
        <v>717.5</v>
      </c>
      <c r="L735" s="13">
        <v>0</v>
      </c>
      <c r="M735" s="13">
        <v>25</v>
      </c>
      <c r="N735" s="13">
        <f>SUM(J735:M735)</f>
        <v>1502.5</v>
      </c>
      <c r="O735" s="13">
        <f t="shared" si="26"/>
        <v>23497.5</v>
      </c>
    </row>
    <row r="736" spans="1:15" ht="45" customHeight="1" x14ac:dyDescent="0.25">
      <c r="A736" s="11">
        <v>713</v>
      </c>
      <c r="B736" s="26" t="s">
        <v>657</v>
      </c>
      <c r="C736" s="12" t="s">
        <v>494</v>
      </c>
      <c r="D736" s="12" t="s">
        <v>79</v>
      </c>
      <c r="E736" s="12" t="s">
        <v>669</v>
      </c>
      <c r="F736" s="3" t="s">
        <v>677</v>
      </c>
      <c r="G736" s="13">
        <v>65000</v>
      </c>
      <c r="H736" s="14">
        <v>0</v>
      </c>
      <c r="I736" s="13">
        <v>65000</v>
      </c>
      <c r="J736" s="13">
        <v>1976</v>
      </c>
      <c r="K736" s="13">
        <v>1865.5</v>
      </c>
      <c r="L736" s="13">
        <v>4427.58</v>
      </c>
      <c r="M736" s="13">
        <v>25</v>
      </c>
      <c r="N736" s="13">
        <v>8294.08</v>
      </c>
      <c r="O736" s="13">
        <f t="shared" si="26"/>
        <v>56705.919999999998</v>
      </c>
    </row>
    <row r="737" spans="1:15" ht="45" customHeight="1" x14ac:dyDescent="0.25">
      <c r="A737" s="11">
        <v>714</v>
      </c>
      <c r="B737" s="26" t="s">
        <v>746</v>
      </c>
      <c r="C737" s="12" t="s">
        <v>726</v>
      </c>
      <c r="D737" s="12" t="s">
        <v>166</v>
      </c>
      <c r="E737" s="12" t="s">
        <v>669</v>
      </c>
      <c r="F737" s="3" t="s">
        <v>677</v>
      </c>
      <c r="G737" s="13">
        <v>40000</v>
      </c>
      <c r="H737" s="14">
        <v>0</v>
      </c>
      <c r="I737" s="13">
        <f>G737+H737</f>
        <v>40000</v>
      </c>
      <c r="J737" s="13">
        <v>1216</v>
      </c>
      <c r="K737" s="13">
        <v>1148</v>
      </c>
      <c r="L737" s="13">
        <v>442.65</v>
      </c>
      <c r="M737" s="13">
        <v>25</v>
      </c>
      <c r="N737" s="13">
        <f>J737+K737+L737+M737</f>
        <v>2831.65</v>
      </c>
      <c r="O737" s="13">
        <f t="shared" si="26"/>
        <v>37168.35</v>
      </c>
    </row>
    <row r="738" spans="1:15" ht="45" customHeight="1" x14ac:dyDescent="0.25">
      <c r="A738" s="11">
        <v>715</v>
      </c>
      <c r="B738" s="26" t="s">
        <v>125</v>
      </c>
      <c r="C738" s="12" t="s">
        <v>38</v>
      </c>
      <c r="D738" s="12" t="s">
        <v>64</v>
      </c>
      <c r="E738" s="12" t="s">
        <v>667</v>
      </c>
      <c r="F738" s="3" t="s">
        <v>678</v>
      </c>
      <c r="G738" s="13">
        <v>10000</v>
      </c>
      <c r="H738" s="14">
        <v>0</v>
      </c>
      <c r="I738" s="13">
        <v>10000</v>
      </c>
      <c r="J738" s="13">
        <v>304</v>
      </c>
      <c r="K738" s="13">
        <v>287</v>
      </c>
      <c r="L738" s="13">
        <v>0</v>
      </c>
      <c r="M738" s="13">
        <v>25</v>
      </c>
      <c r="N738" s="13">
        <v>616</v>
      </c>
      <c r="O738" s="13">
        <f t="shared" si="26"/>
        <v>9384</v>
      </c>
    </row>
    <row r="739" spans="1:15" ht="45" customHeight="1" x14ac:dyDescent="0.25">
      <c r="A739" s="11">
        <v>716</v>
      </c>
      <c r="B739" s="26" t="s">
        <v>120</v>
      </c>
      <c r="C739" s="12" t="s">
        <v>38</v>
      </c>
      <c r="D739" s="12" t="s">
        <v>64</v>
      </c>
      <c r="E739" s="12" t="s">
        <v>667</v>
      </c>
      <c r="F739" s="3" t="s">
        <v>678</v>
      </c>
      <c r="G739" s="13">
        <v>10000</v>
      </c>
      <c r="H739" s="14">
        <v>0</v>
      </c>
      <c r="I739" s="13"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v>616</v>
      </c>
      <c r="O739" s="13">
        <f t="shared" si="26"/>
        <v>9384</v>
      </c>
    </row>
    <row r="740" spans="1:15" ht="45" customHeight="1" x14ac:dyDescent="0.25">
      <c r="A740" s="11">
        <v>717</v>
      </c>
      <c r="B740" s="26" t="s">
        <v>145</v>
      </c>
      <c r="C740" s="12" t="s">
        <v>146</v>
      </c>
      <c r="D740" s="12" t="s">
        <v>79</v>
      </c>
      <c r="E740" s="12" t="s">
        <v>669</v>
      </c>
      <c r="F740" s="3" t="s">
        <v>678</v>
      </c>
      <c r="G740" s="13">
        <v>69662.63</v>
      </c>
      <c r="H740" s="14">
        <v>0</v>
      </c>
      <c r="I740" s="13">
        <v>69662.63</v>
      </c>
      <c r="J740" s="13">
        <v>2117.7399999999998</v>
      </c>
      <c r="K740" s="13">
        <v>1999.32</v>
      </c>
      <c r="L740" s="13">
        <v>4989.5</v>
      </c>
      <c r="M740" s="13">
        <v>36090.980000000003</v>
      </c>
      <c r="N740" s="13">
        <f>SUM(J740:M740)</f>
        <v>45197.54</v>
      </c>
      <c r="O740" s="13">
        <f t="shared" si="26"/>
        <v>24465.090000000004</v>
      </c>
    </row>
    <row r="741" spans="1:15" ht="45" customHeight="1" x14ac:dyDescent="0.25">
      <c r="A741" s="11">
        <v>718</v>
      </c>
      <c r="B741" s="26" t="s">
        <v>994</v>
      </c>
      <c r="C741" s="12" t="s">
        <v>876</v>
      </c>
      <c r="D741" s="12" t="s">
        <v>985</v>
      </c>
      <c r="E741" s="12" t="s">
        <v>669</v>
      </c>
      <c r="F741" s="3" t="s">
        <v>678</v>
      </c>
      <c r="G741" s="13">
        <v>27000</v>
      </c>
      <c r="H741" s="14">
        <v>0</v>
      </c>
      <c r="I741" s="13">
        <f>G741+H741</f>
        <v>27000</v>
      </c>
      <c r="J741" s="13">
        <v>820.8</v>
      </c>
      <c r="K741" s="13">
        <v>774.9</v>
      </c>
      <c r="L741" s="13">
        <v>0</v>
      </c>
      <c r="M741" s="13">
        <v>25</v>
      </c>
      <c r="N741" s="13">
        <f>SUM(J741:M741)</f>
        <v>1620.6999999999998</v>
      </c>
      <c r="O741" s="13">
        <f t="shared" si="26"/>
        <v>25379.3</v>
      </c>
    </row>
    <row r="742" spans="1:15" ht="45" customHeight="1" x14ac:dyDescent="0.25">
      <c r="A742" s="11">
        <v>719</v>
      </c>
      <c r="B742" s="47" t="s">
        <v>1035</v>
      </c>
      <c r="C742" s="26" t="s">
        <v>1036</v>
      </c>
      <c r="D742" s="26" t="s">
        <v>1037</v>
      </c>
      <c r="E742" s="12" t="s">
        <v>669</v>
      </c>
      <c r="F742" s="3" t="s">
        <v>678</v>
      </c>
      <c r="G742" s="13">
        <v>31830.5</v>
      </c>
      <c r="H742" s="14">
        <v>0</v>
      </c>
      <c r="I742" s="13">
        <f>SUM(G742:H742)</f>
        <v>31830.5</v>
      </c>
      <c r="J742" s="13">
        <v>967.65</v>
      </c>
      <c r="K742" s="13">
        <v>913.54</v>
      </c>
      <c r="L742" s="13">
        <v>0</v>
      </c>
      <c r="M742" s="13">
        <v>25</v>
      </c>
      <c r="N742" s="13">
        <f>SUM(J742:M742)</f>
        <v>1906.19</v>
      </c>
      <c r="O742" s="13">
        <f t="shared" si="26"/>
        <v>29924.31</v>
      </c>
    </row>
    <row r="743" spans="1:15" ht="45" customHeight="1" x14ac:dyDescent="0.25">
      <c r="A743" s="11">
        <v>720</v>
      </c>
      <c r="B743" s="26" t="s">
        <v>467</v>
      </c>
      <c r="C743" s="12" t="s">
        <v>105</v>
      </c>
      <c r="D743" s="12" t="s">
        <v>79</v>
      </c>
      <c r="E743" s="12" t="s">
        <v>669</v>
      </c>
      <c r="F743" s="3" t="s">
        <v>678</v>
      </c>
      <c r="G743" s="13">
        <v>10000</v>
      </c>
      <c r="H743" s="14">
        <v>0</v>
      </c>
      <c r="I743" s="13"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v>616</v>
      </c>
      <c r="O743" s="13">
        <f t="shared" si="26"/>
        <v>9384</v>
      </c>
    </row>
    <row r="744" spans="1:15" ht="45" customHeight="1" x14ac:dyDescent="0.25">
      <c r="A744" s="11">
        <v>721</v>
      </c>
      <c r="B744" s="26" t="s">
        <v>1167</v>
      </c>
      <c r="C744" s="63" t="s">
        <v>925</v>
      </c>
      <c r="D744" s="63" t="s">
        <v>1109</v>
      </c>
      <c r="E744" s="12" t="s">
        <v>667</v>
      </c>
      <c r="F744" s="3" t="s">
        <v>678</v>
      </c>
      <c r="G744" s="13">
        <v>15000</v>
      </c>
      <c r="H744" s="14">
        <v>0</v>
      </c>
      <c r="I744" s="13">
        <v>15000</v>
      </c>
      <c r="J744" s="13">
        <v>456</v>
      </c>
      <c r="K744" s="13">
        <v>430.5</v>
      </c>
      <c r="L744" s="13">
        <v>0</v>
      </c>
      <c r="M744" s="13">
        <v>25</v>
      </c>
      <c r="N744" s="13">
        <f>SUM(J744:M744)</f>
        <v>911.5</v>
      </c>
      <c r="O744" s="13">
        <f t="shared" si="26"/>
        <v>14088.5</v>
      </c>
    </row>
    <row r="745" spans="1:15" ht="45" customHeight="1" x14ac:dyDescent="0.25">
      <c r="A745" s="11">
        <v>722</v>
      </c>
      <c r="B745" s="26" t="s">
        <v>244</v>
      </c>
      <c r="C745" s="12" t="s">
        <v>181</v>
      </c>
      <c r="D745" s="12" t="s">
        <v>79</v>
      </c>
      <c r="E745" s="12" t="s">
        <v>667</v>
      </c>
      <c r="F745" s="3" t="s">
        <v>678</v>
      </c>
      <c r="G745" s="13">
        <v>10000</v>
      </c>
      <c r="H745" s="14">
        <v>0</v>
      </c>
      <c r="I745" s="13"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v>616</v>
      </c>
      <c r="O745" s="13">
        <f t="shared" si="26"/>
        <v>9384</v>
      </c>
    </row>
    <row r="746" spans="1:15" ht="45" customHeight="1" x14ac:dyDescent="0.25">
      <c r="A746" s="11">
        <v>723</v>
      </c>
      <c r="B746" s="26" t="s">
        <v>551</v>
      </c>
      <c r="C746" s="12" t="s">
        <v>62</v>
      </c>
      <c r="D746" s="12" t="s">
        <v>79</v>
      </c>
      <c r="E746" s="12" t="s">
        <v>669</v>
      </c>
      <c r="F746" s="3" t="s">
        <v>678</v>
      </c>
      <c r="G746" s="13">
        <v>31830.5</v>
      </c>
      <c r="H746" s="14">
        <v>0</v>
      </c>
      <c r="I746" s="13">
        <v>31830.5</v>
      </c>
      <c r="J746" s="13">
        <v>967.65</v>
      </c>
      <c r="K746" s="13">
        <v>913.54</v>
      </c>
      <c r="L746" s="13">
        <v>0</v>
      </c>
      <c r="M746" s="13">
        <v>1602.45</v>
      </c>
      <c r="N746" s="13">
        <f>SUM(J746:M746)</f>
        <v>3483.6400000000003</v>
      </c>
      <c r="O746" s="13">
        <f t="shared" si="26"/>
        <v>28346.86</v>
      </c>
    </row>
    <row r="747" spans="1:15" ht="45" customHeight="1" x14ac:dyDescent="0.25">
      <c r="A747" s="11">
        <v>724</v>
      </c>
      <c r="B747" s="26" t="s">
        <v>567</v>
      </c>
      <c r="C747" s="12" t="s">
        <v>62</v>
      </c>
      <c r="D747" s="12" t="s">
        <v>79</v>
      </c>
      <c r="E747" s="12" t="s">
        <v>669</v>
      </c>
      <c r="F747" s="3" t="s">
        <v>678</v>
      </c>
      <c r="G747" s="13">
        <v>31830.5</v>
      </c>
      <c r="H747" s="14">
        <v>0</v>
      </c>
      <c r="I747" s="13">
        <v>31830.5</v>
      </c>
      <c r="J747" s="13">
        <v>967.65</v>
      </c>
      <c r="K747" s="13">
        <v>913.54</v>
      </c>
      <c r="L747" s="13">
        <v>0</v>
      </c>
      <c r="M747" s="13">
        <v>25</v>
      </c>
      <c r="N747" s="13">
        <v>1906.19</v>
      </c>
      <c r="O747" s="13">
        <f t="shared" si="26"/>
        <v>29924.31</v>
      </c>
    </row>
    <row r="748" spans="1:15" ht="45" customHeight="1" x14ac:dyDescent="0.25">
      <c r="A748" s="11">
        <v>725</v>
      </c>
      <c r="B748" s="26" t="s">
        <v>411</v>
      </c>
      <c r="C748" s="12" t="s">
        <v>74</v>
      </c>
      <c r="D748" s="12" t="s">
        <v>64</v>
      </c>
      <c r="E748" s="12" t="s">
        <v>669</v>
      </c>
      <c r="F748" s="3" t="s">
        <v>678</v>
      </c>
      <c r="G748" s="13">
        <v>41226.9</v>
      </c>
      <c r="H748" s="14">
        <v>0</v>
      </c>
      <c r="I748" s="13">
        <v>41226.9</v>
      </c>
      <c r="J748" s="13">
        <v>1253.3</v>
      </c>
      <c r="K748" s="13">
        <v>1183.21</v>
      </c>
      <c r="L748" s="13">
        <v>615.80999999999995</v>
      </c>
      <c r="M748" s="13">
        <f>N748-L748-K748-J748</f>
        <v>750.00000000000023</v>
      </c>
      <c r="N748" s="13">
        <v>3802.32</v>
      </c>
      <c r="O748" s="13">
        <f t="shared" si="26"/>
        <v>37424.58</v>
      </c>
    </row>
    <row r="749" spans="1:15" ht="45" customHeight="1" x14ac:dyDescent="0.25">
      <c r="A749" s="11">
        <v>726</v>
      </c>
      <c r="B749" s="26" t="s">
        <v>1168</v>
      </c>
      <c r="C749" s="73" t="s">
        <v>926</v>
      </c>
      <c r="D749" s="73" t="s">
        <v>1125</v>
      </c>
      <c r="E749" s="12" t="s">
        <v>669</v>
      </c>
      <c r="F749" s="3" t="s">
        <v>678</v>
      </c>
      <c r="G749" s="13">
        <v>31830.5</v>
      </c>
      <c r="H749" s="14">
        <v>0</v>
      </c>
      <c r="I749" s="13">
        <f>G749+H749</f>
        <v>31830.5</v>
      </c>
      <c r="J749" s="13">
        <v>967.65</v>
      </c>
      <c r="K749" s="13">
        <v>913.54</v>
      </c>
      <c r="L749" s="13">
        <v>0</v>
      </c>
      <c r="M749" s="13">
        <v>25</v>
      </c>
      <c r="N749" s="13">
        <f>SUM(J749:M749)</f>
        <v>1906.19</v>
      </c>
      <c r="O749" s="13">
        <f t="shared" si="26"/>
        <v>29924.31</v>
      </c>
    </row>
    <row r="750" spans="1:15" ht="45" customHeight="1" x14ac:dyDescent="0.25">
      <c r="A750" s="11">
        <v>727</v>
      </c>
      <c r="B750" s="26" t="s">
        <v>624</v>
      </c>
      <c r="C750" s="12" t="s">
        <v>38</v>
      </c>
      <c r="D750" s="12" t="s">
        <v>64</v>
      </c>
      <c r="E750" s="12" t="s">
        <v>667</v>
      </c>
      <c r="F750" s="3" t="s">
        <v>678</v>
      </c>
      <c r="G750" s="13">
        <v>10000</v>
      </c>
      <c r="H750" s="14">
        <v>0</v>
      </c>
      <c r="I750" s="13">
        <v>10000</v>
      </c>
      <c r="J750" s="13">
        <v>304</v>
      </c>
      <c r="K750" s="13">
        <v>287</v>
      </c>
      <c r="L750" s="13">
        <v>0</v>
      </c>
      <c r="M750" s="13">
        <v>25</v>
      </c>
      <c r="N750" s="13">
        <v>616</v>
      </c>
      <c r="O750" s="13">
        <f t="shared" si="26"/>
        <v>9384</v>
      </c>
    </row>
    <row r="751" spans="1:15" ht="45" customHeight="1" x14ac:dyDescent="0.25">
      <c r="A751" s="11">
        <v>728</v>
      </c>
      <c r="B751" s="26" t="s">
        <v>442</v>
      </c>
      <c r="C751" s="12" t="s">
        <v>38</v>
      </c>
      <c r="D751" s="12" t="s">
        <v>79</v>
      </c>
      <c r="E751" s="12" t="s">
        <v>667</v>
      </c>
      <c r="F751" s="3" t="s">
        <v>678</v>
      </c>
      <c r="G751" s="13">
        <v>10000</v>
      </c>
      <c r="H751" s="14">
        <v>0</v>
      </c>
      <c r="I751" s="13"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v>616</v>
      </c>
      <c r="O751" s="13">
        <f t="shared" si="26"/>
        <v>9384</v>
      </c>
    </row>
    <row r="752" spans="1:15" ht="45" customHeight="1" x14ac:dyDescent="0.25">
      <c r="A752" s="11">
        <v>729</v>
      </c>
      <c r="B752" s="26" t="s">
        <v>479</v>
      </c>
      <c r="C752" s="12" t="s">
        <v>48</v>
      </c>
      <c r="D752" s="12" t="s">
        <v>64</v>
      </c>
      <c r="E752" s="12" t="s">
        <v>669</v>
      </c>
      <c r="F752" s="3" t="s">
        <v>678</v>
      </c>
      <c r="G752" s="13">
        <v>22500</v>
      </c>
      <c r="H752" s="14">
        <v>0</v>
      </c>
      <c r="I752" s="13">
        <v>22500</v>
      </c>
      <c r="J752" s="13">
        <v>684</v>
      </c>
      <c r="K752" s="13">
        <v>645.75</v>
      </c>
      <c r="L752" s="13">
        <v>0</v>
      </c>
      <c r="M752" s="13">
        <v>25</v>
      </c>
      <c r="N752" s="13">
        <v>1354.75</v>
      </c>
      <c r="O752" s="13">
        <f t="shared" si="26"/>
        <v>21145.25</v>
      </c>
    </row>
    <row r="753" spans="1:15" ht="45" customHeight="1" x14ac:dyDescent="0.25">
      <c r="A753" s="11">
        <v>730</v>
      </c>
      <c r="B753" s="26" t="s">
        <v>902</v>
      </c>
      <c r="C753" s="12" t="s">
        <v>855</v>
      </c>
      <c r="D753" s="12" t="s">
        <v>853</v>
      </c>
      <c r="E753" s="12" t="s">
        <v>669</v>
      </c>
      <c r="F753" s="3" t="s">
        <v>678</v>
      </c>
      <c r="G753" s="13">
        <v>35000</v>
      </c>
      <c r="H753" s="14">
        <v>0</v>
      </c>
      <c r="I753" s="13">
        <f>G753+H753</f>
        <v>35000</v>
      </c>
      <c r="J753" s="13">
        <v>1064</v>
      </c>
      <c r="K753" s="13">
        <v>1004.5</v>
      </c>
      <c r="L753" s="13">
        <v>0</v>
      </c>
      <c r="M753" s="13">
        <v>25</v>
      </c>
      <c r="N753" s="13">
        <f>SUM(J753:M753)</f>
        <v>2093.5</v>
      </c>
      <c r="O753" s="13">
        <f t="shared" si="26"/>
        <v>32906.5</v>
      </c>
    </row>
    <row r="754" spans="1:15" ht="45" customHeight="1" x14ac:dyDescent="0.25">
      <c r="A754" s="11">
        <v>731</v>
      </c>
      <c r="B754" s="26" t="s">
        <v>848</v>
      </c>
      <c r="C754" s="12" t="s">
        <v>708</v>
      </c>
      <c r="D754" s="12" t="s">
        <v>853</v>
      </c>
      <c r="E754" s="12" t="s">
        <v>667</v>
      </c>
      <c r="F754" s="3" t="s">
        <v>678</v>
      </c>
      <c r="G754" s="13">
        <v>20000</v>
      </c>
      <c r="H754" s="14">
        <v>0</v>
      </c>
      <c r="I754" s="13">
        <f>SUM(G754:H754)</f>
        <v>20000</v>
      </c>
      <c r="J754" s="13">
        <v>608</v>
      </c>
      <c r="K754" s="13">
        <v>574</v>
      </c>
      <c r="L754" s="13">
        <v>0</v>
      </c>
      <c r="M754" s="13">
        <v>1125</v>
      </c>
      <c r="N754" s="13">
        <f>SUM(J754:M754)</f>
        <v>2307</v>
      </c>
      <c r="O754" s="13">
        <f t="shared" si="26"/>
        <v>17693</v>
      </c>
    </row>
    <row r="755" spans="1:15" ht="45" customHeight="1" x14ac:dyDescent="0.25">
      <c r="A755" s="11">
        <v>732</v>
      </c>
      <c r="B755" s="26" t="s">
        <v>842</v>
      </c>
      <c r="C755" s="12" t="s">
        <v>41</v>
      </c>
      <c r="D755" s="12" t="s">
        <v>838</v>
      </c>
      <c r="E755" s="12" t="s">
        <v>667</v>
      </c>
      <c r="F755" s="3" t="s">
        <v>677</v>
      </c>
      <c r="G755" s="13">
        <v>15000</v>
      </c>
      <c r="H755" s="14">
        <v>0</v>
      </c>
      <c r="I755" s="13">
        <f>G755+H755</f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>SUM(J755:M755)</f>
        <v>911.5</v>
      </c>
      <c r="O755" s="13">
        <f t="shared" si="26"/>
        <v>14088.5</v>
      </c>
    </row>
    <row r="756" spans="1:15" ht="45" customHeight="1" x14ac:dyDescent="0.25">
      <c r="A756" s="11">
        <v>733</v>
      </c>
      <c r="B756" s="26" t="s">
        <v>455</v>
      </c>
      <c r="C756" s="12" t="s">
        <v>456</v>
      </c>
      <c r="D756" s="12" t="s">
        <v>79</v>
      </c>
      <c r="E756" s="12" t="s">
        <v>669</v>
      </c>
      <c r="F756" s="3" t="s">
        <v>678</v>
      </c>
      <c r="G756" s="13">
        <v>27368.34</v>
      </c>
      <c r="H756" s="14">
        <v>0</v>
      </c>
      <c r="I756" s="13">
        <v>27368.34</v>
      </c>
      <c r="J756" s="13">
        <v>832</v>
      </c>
      <c r="K756" s="13">
        <v>785.47</v>
      </c>
      <c r="L756" s="13">
        <v>0</v>
      </c>
      <c r="M756" s="13">
        <v>25</v>
      </c>
      <c r="N756" s="13">
        <v>1642.47</v>
      </c>
      <c r="O756" s="13">
        <f t="shared" si="26"/>
        <v>25725.87</v>
      </c>
    </row>
    <row r="757" spans="1:15" ht="45" customHeight="1" x14ac:dyDescent="0.25">
      <c r="A757" s="11">
        <v>734</v>
      </c>
      <c r="B757" s="26" t="s">
        <v>995</v>
      </c>
      <c r="C757" s="12" t="s">
        <v>62</v>
      </c>
      <c r="D757" s="12" t="s">
        <v>985</v>
      </c>
      <c r="E757" s="12" t="s">
        <v>669</v>
      </c>
      <c r="F757" s="3" t="s">
        <v>678</v>
      </c>
      <c r="G757" s="13">
        <v>31830.5</v>
      </c>
      <c r="H757" s="14">
        <v>0</v>
      </c>
      <c r="I757" s="13">
        <f>G757+H757</f>
        <v>31830.5</v>
      </c>
      <c r="J757" s="13">
        <v>967.65</v>
      </c>
      <c r="K757" s="13">
        <v>913.54</v>
      </c>
      <c r="L757" s="13">
        <v>0</v>
      </c>
      <c r="M757" s="13">
        <v>25</v>
      </c>
      <c r="N757" s="13">
        <f>SUM(J757:M757)</f>
        <v>1906.19</v>
      </c>
      <c r="O757" s="13">
        <f t="shared" si="26"/>
        <v>29924.31</v>
      </c>
    </row>
    <row r="758" spans="1:15" ht="45" customHeight="1" x14ac:dyDescent="0.25">
      <c r="A758" s="11">
        <v>735</v>
      </c>
      <c r="B758" s="26" t="s">
        <v>552</v>
      </c>
      <c r="C758" s="12" t="s">
        <v>725</v>
      </c>
      <c r="D758" s="12" t="s">
        <v>79</v>
      </c>
      <c r="E758" s="12" t="s">
        <v>668</v>
      </c>
      <c r="F758" s="3" t="s">
        <v>678</v>
      </c>
      <c r="G758" s="13">
        <v>15000</v>
      </c>
      <c r="H758" s="14">
        <v>0</v>
      </c>
      <c r="I758" s="13">
        <f>G758+H758</f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>SUM(J758:M758)</f>
        <v>911.5</v>
      </c>
      <c r="O758" s="13">
        <f t="shared" si="26"/>
        <v>14088.5</v>
      </c>
    </row>
    <row r="759" spans="1:15" ht="45" customHeight="1" x14ac:dyDescent="0.25">
      <c r="A759" s="11">
        <v>736</v>
      </c>
      <c r="B759" s="26" t="s">
        <v>719</v>
      </c>
      <c r="C759" s="12" t="s">
        <v>727</v>
      </c>
      <c r="D759" s="12" t="s">
        <v>13</v>
      </c>
      <c r="E759" s="12" t="s">
        <v>669</v>
      </c>
      <c r="F759" s="3" t="s">
        <v>678</v>
      </c>
      <c r="G759" s="13">
        <v>52000</v>
      </c>
      <c r="H759" s="14">
        <v>0</v>
      </c>
      <c r="I759" s="13">
        <f>G759+H759</f>
        <v>52000</v>
      </c>
      <c r="J759" s="13">
        <v>1580.8</v>
      </c>
      <c r="K759" s="13">
        <v>1492.4</v>
      </c>
      <c r="L759" s="13">
        <v>2136.27</v>
      </c>
      <c r="M759" s="13">
        <v>25</v>
      </c>
      <c r="N759" s="13">
        <f>J759+K759+L759+M759</f>
        <v>5234.4699999999993</v>
      </c>
      <c r="O759" s="13">
        <f t="shared" si="26"/>
        <v>46765.53</v>
      </c>
    </row>
    <row r="760" spans="1:15" ht="45" customHeight="1" x14ac:dyDescent="0.25">
      <c r="A760" s="11">
        <v>737</v>
      </c>
      <c r="B760" s="47" t="s">
        <v>1094</v>
      </c>
      <c r="C760" s="26" t="s">
        <v>926</v>
      </c>
      <c r="D760" s="26" t="s">
        <v>1095</v>
      </c>
      <c r="E760" s="12" t="s">
        <v>669</v>
      </c>
      <c r="F760" s="3" t="s">
        <v>678</v>
      </c>
      <c r="G760" s="13">
        <v>31830</v>
      </c>
      <c r="H760" s="14">
        <v>0</v>
      </c>
      <c r="I760" s="13">
        <f>G760+H760</f>
        <v>31830</v>
      </c>
      <c r="J760" s="13">
        <v>967.63</v>
      </c>
      <c r="K760" s="13">
        <v>913.52</v>
      </c>
      <c r="L760" s="13">
        <v>0</v>
      </c>
      <c r="M760" s="13">
        <v>25</v>
      </c>
      <c r="N760" s="13">
        <f>SUM(J760:M760)</f>
        <v>1906.15</v>
      </c>
      <c r="O760" s="13">
        <f t="shared" si="26"/>
        <v>29923.85</v>
      </c>
    </row>
    <row r="761" spans="1:15" ht="45" customHeight="1" x14ac:dyDescent="0.25">
      <c r="A761" s="11">
        <v>738</v>
      </c>
      <c r="B761" s="26" t="s">
        <v>267</v>
      </c>
      <c r="C761" s="12" t="s">
        <v>117</v>
      </c>
      <c r="D761" s="12" t="s">
        <v>64</v>
      </c>
      <c r="E761" s="12" t="s">
        <v>669</v>
      </c>
      <c r="F761" s="3" t="s">
        <v>677</v>
      </c>
      <c r="G761" s="13">
        <v>30000</v>
      </c>
      <c r="H761" s="14">
        <v>0</v>
      </c>
      <c r="I761" s="13">
        <v>30000</v>
      </c>
      <c r="J761" s="13">
        <v>912</v>
      </c>
      <c r="K761" s="13">
        <v>861</v>
      </c>
      <c r="L761" s="13">
        <v>0</v>
      </c>
      <c r="M761" s="13">
        <v>25</v>
      </c>
      <c r="N761" s="13">
        <v>1798</v>
      </c>
      <c r="O761" s="13">
        <f t="shared" si="26"/>
        <v>28202</v>
      </c>
    </row>
    <row r="762" spans="1:15" ht="45" customHeight="1" x14ac:dyDescent="0.25">
      <c r="A762" s="11">
        <v>739</v>
      </c>
      <c r="B762" s="26" t="s">
        <v>548</v>
      </c>
      <c r="C762" s="12" t="s">
        <v>74</v>
      </c>
      <c r="D762" s="12" t="s">
        <v>79</v>
      </c>
      <c r="E762" s="12" t="s">
        <v>669</v>
      </c>
      <c r="F762" s="3" t="s">
        <v>677</v>
      </c>
      <c r="G762" s="13">
        <v>41226.9</v>
      </c>
      <c r="H762" s="14">
        <v>0</v>
      </c>
      <c r="I762" s="13">
        <v>41226.9</v>
      </c>
      <c r="J762" s="13">
        <v>1253.3</v>
      </c>
      <c r="K762" s="13">
        <v>1183.21</v>
      </c>
      <c r="L762" s="13">
        <v>615.80999999999995</v>
      </c>
      <c r="M762" s="13">
        <v>25</v>
      </c>
      <c r="N762" s="13">
        <v>3077.32</v>
      </c>
      <c r="O762" s="13">
        <f t="shared" si="26"/>
        <v>38149.58</v>
      </c>
    </row>
    <row r="763" spans="1:15" ht="45" customHeight="1" x14ac:dyDescent="0.25">
      <c r="A763" s="11">
        <v>740</v>
      </c>
      <c r="B763" s="26" t="s">
        <v>294</v>
      </c>
      <c r="C763" s="12" t="s">
        <v>62</v>
      </c>
      <c r="D763" s="12" t="s">
        <v>64</v>
      </c>
      <c r="E763" s="12" t="s">
        <v>669</v>
      </c>
      <c r="F763" s="3" t="s">
        <v>678</v>
      </c>
      <c r="G763" s="13">
        <v>31830.5</v>
      </c>
      <c r="H763" s="14">
        <v>0</v>
      </c>
      <c r="I763" s="13">
        <v>31830.5</v>
      </c>
      <c r="J763" s="13">
        <v>967.65</v>
      </c>
      <c r="K763" s="13">
        <v>913.54</v>
      </c>
      <c r="L763" s="13">
        <v>0</v>
      </c>
      <c r="M763" s="13">
        <v>15732.9</v>
      </c>
      <c r="N763" s="13">
        <f>SUM(J763:M763)</f>
        <v>17614.09</v>
      </c>
      <c r="O763" s="13">
        <f t="shared" si="26"/>
        <v>14216.41</v>
      </c>
    </row>
    <row r="764" spans="1:15" ht="45" customHeight="1" x14ac:dyDescent="0.25">
      <c r="A764" s="11">
        <v>741</v>
      </c>
      <c r="B764" s="47" t="s">
        <v>1096</v>
      </c>
      <c r="C764" s="26" t="s">
        <v>1064</v>
      </c>
      <c r="D764" s="26" t="s">
        <v>1067</v>
      </c>
      <c r="E764" s="12" t="s">
        <v>667</v>
      </c>
      <c r="F764" s="3" t="s">
        <v>678</v>
      </c>
      <c r="G764" s="13">
        <v>15000</v>
      </c>
      <c r="H764" s="14">
        <v>0</v>
      </c>
      <c r="I764" s="13">
        <v>15000</v>
      </c>
      <c r="J764" s="13">
        <v>456</v>
      </c>
      <c r="K764" s="13">
        <v>430.5</v>
      </c>
      <c r="L764" s="13">
        <v>0</v>
      </c>
      <c r="M764" s="13">
        <v>25</v>
      </c>
      <c r="N764" s="13">
        <f>SUM(J764:M764)</f>
        <v>911.5</v>
      </c>
      <c r="O764" s="13">
        <f t="shared" si="26"/>
        <v>14088.5</v>
      </c>
    </row>
    <row r="765" spans="1:15" ht="45" customHeight="1" x14ac:dyDescent="0.25">
      <c r="A765" s="11">
        <v>742</v>
      </c>
      <c r="B765" s="26" t="s">
        <v>1219</v>
      </c>
      <c r="C765" s="26" t="s">
        <v>700</v>
      </c>
      <c r="D765" s="12" t="s">
        <v>659</v>
      </c>
      <c r="E765" s="12" t="s">
        <v>669</v>
      </c>
      <c r="F765" s="3" t="s">
        <v>678</v>
      </c>
      <c r="G765" s="13">
        <v>30000</v>
      </c>
      <c r="H765" s="14">
        <v>0</v>
      </c>
      <c r="I765" s="13">
        <f>G765+H765</f>
        <v>30000</v>
      </c>
      <c r="J765" s="13">
        <v>912</v>
      </c>
      <c r="K765" s="13">
        <v>861</v>
      </c>
      <c r="L765" s="13">
        <v>0</v>
      </c>
      <c r="M765" s="13">
        <v>25</v>
      </c>
      <c r="N765" s="13">
        <f>SUM(J765:M765)</f>
        <v>1798</v>
      </c>
      <c r="O765" s="13">
        <f t="shared" si="26"/>
        <v>28202</v>
      </c>
    </row>
    <row r="766" spans="1:15" ht="45" customHeight="1" x14ac:dyDescent="0.25">
      <c r="A766" s="11">
        <v>743</v>
      </c>
      <c r="B766" s="26" t="s">
        <v>436</v>
      </c>
      <c r="C766" s="12" t="s">
        <v>38</v>
      </c>
      <c r="D766" s="12" t="s">
        <v>64</v>
      </c>
      <c r="E766" s="12" t="s">
        <v>667</v>
      </c>
      <c r="F766" s="3" t="s">
        <v>678</v>
      </c>
      <c r="G766" s="13">
        <v>11000</v>
      </c>
      <c r="H766" s="14">
        <v>0</v>
      </c>
      <c r="I766" s="13">
        <v>11000</v>
      </c>
      <c r="J766" s="13">
        <v>334.4</v>
      </c>
      <c r="K766" s="13">
        <v>315.7</v>
      </c>
      <c r="L766" s="13">
        <v>0</v>
      </c>
      <c r="M766" s="13">
        <v>25</v>
      </c>
      <c r="N766" s="13">
        <v>675.1</v>
      </c>
      <c r="O766" s="13">
        <f t="shared" si="26"/>
        <v>10324.9</v>
      </c>
    </row>
    <row r="767" spans="1:15" ht="45" customHeight="1" x14ac:dyDescent="0.25">
      <c r="A767" s="11">
        <v>744</v>
      </c>
      <c r="B767" s="26" t="s">
        <v>620</v>
      </c>
      <c r="C767" s="12" t="s">
        <v>38</v>
      </c>
      <c r="D767" s="12" t="s">
        <v>79</v>
      </c>
      <c r="E767" s="12" t="s">
        <v>668</v>
      </c>
      <c r="F767" s="3" t="s">
        <v>678</v>
      </c>
      <c r="G767" s="13">
        <v>10000</v>
      </c>
      <c r="H767" s="14">
        <v>0</v>
      </c>
      <c r="I767" s="13">
        <v>10000</v>
      </c>
      <c r="J767" s="13">
        <v>304</v>
      </c>
      <c r="K767" s="13">
        <v>287</v>
      </c>
      <c r="L767" s="13">
        <v>0</v>
      </c>
      <c r="M767" s="13">
        <v>1025</v>
      </c>
      <c r="N767" s="13">
        <f>SUM(J767:M767)</f>
        <v>1616</v>
      </c>
      <c r="O767" s="13">
        <f t="shared" si="26"/>
        <v>8384</v>
      </c>
    </row>
    <row r="768" spans="1:15" ht="45" customHeight="1" x14ac:dyDescent="0.25">
      <c r="A768" s="11">
        <v>745</v>
      </c>
      <c r="B768" s="26" t="s">
        <v>1169</v>
      </c>
      <c r="C768" s="12" t="s">
        <v>1170</v>
      </c>
      <c r="D768" s="12" t="s">
        <v>1148</v>
      </c>
      <c r="E768" s="12" t="s">
        <v>669</v>
      </c>
      <c r="F768" s="3" t="s">
        <v>678</v>
      </c>
      <c r="G768" s="13">
        <v>33000</v>
      </c>
      <c r="H768" s="14">
        <v>0</v>
      </c>
      <c r="I768" s="13">
        <v>33000</v>
      </c>
      <c r="J768" s="13">
        <v>1003.2</v>
      </c>
      <c r="K768" s="13">
        <v>947.1</v>
      </c>
      <c r="L768" s="13">
        <v>0</v>
      </c>
      <c r="M768" s="13">
        <v>25</v>
      </c>
      <c r="N768" s="13">
        <f>SUM(J768:M768)</f>
        <v>1975.3000000000002</v>
      </c>
      <c r="O768" s="13">
        <f t="shared" si="26"/>
        <v>31024.7</v>
      </c>
    </row>
    <row r="769" spans="1:15" ht="45" customHeight="1" x14ac:dyDescent="0.25">
      <c r="A769" s="11">
        <v>746</v>
      </c>
      <c r="B769" s="26" t="s">
        <v>201</v>
      </c>
      <c r="C769" s="12" t="s">
        <v>62</v>
      </c>
      <c r="D769" s="12" t="s">
        <v>64</v>
      </c>
      <c r="E769" s="12" t="s">
        <v>669</v>
      </c>
      <c r="F769" s="3" t="s">
        <v>678</v>
      </c>
      <c r="G769" s="13">
        <v>31830.5</v>
      </c>
      <c r="H769" s="14">
        <v>0</v>
      </c>
      <c r="I769" s="13">
        <v>31830.5</v>
      </c>
      <c r="J769" s="13">
        <v>967.65</v>
      </c>
      <c r="K769" s="13">
        <v>913.54</v>
      </c>
      <c r="L769" s="13">
        <v>0</v>
      </c>
      <c r="M769" s="13">
        <v>11392.7</v>
      </c>
      <c r="N769" s="13">
        <f>SUM(J769:M769)</f>
        <v>13273.890000000001</v>
      </c>
      <c r="O769" s="13">
        <f t="shared" si="26"/>
        <v>18556.61</v>
      </c>
    </row>
    <row r="770" spans="1:15" ht="45" customHeight="1" x14ac:dyDescent="0.25">
      <c r="A770" s="11">
        <v>747</v>
      </c>
      <c r="B770" s="26" t="s">
        <v>737</v>
      </c>
      <c r="C770" s="12" t="s">
        <v>38</v>
      </c>
      <c r="D770" s="12" t="s">
        <v>64</v>
      </c>
      <c r="E770" s="12" t="s">
        <v>667</v>
      </c>
      <c r="F770" s="3" t="s">
        <v>678</v>
      </c>
      <c r="G770" s="13">
        <v>10000</v>
      </c>
      <c r="H770" s="14">
        <v>0</v>
      </c>
      <c r="I770" s="13">
        <f>G770+H770</f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>J770+K770+L770+M770</f>
        <v>616</v>
      </c>
      <c r="O770" s="13">
        <f t="shared" si="26"/>
        <v>9384</v>
      </c>
    </row>
    <row r="771" spans="1:15" ht="45" customHeight="1" x14ac:dyDescent="0.25">
      <c r="A771" s="11">
        <v>748</v>
      </c>
      <c r="B771" s="26" t="s">
        <v>170</v>
      </c>
      <c r="C771" s="12" t="s">
        <v>171</v>
      </c>
      <c r="D771" s="12" t="s">
        <v>42</v>
      </c>
      <c r="E771" s="12" t="s">
        <v>669</v>
      </c>
      <c r="F771" s="3" t="s">
        <v>677</v>
      </c>
      <c r="G771" s="13">
        <v>40000</v>
      </c>
      <c r="H771" s="14">
        <v>0</v>
      </c>
      <c r="I771" s="13">
        <v>40000</v>
      </c>
      <c r="J771" s="13">
        <v>1216</v>
      </c>
      <c r="K771" s="13">
        <v>1148</v>
      </c>
      <c r="L771" s="13">
        <v>442.65</v>
      </c>
      <c r="M771" s="13">
        <v>25</v>
      </c>
      <c r="N771" s="13">
        <v>2831.65</v>
      </c>
      <c r="O771" s="13">
        <f t="shared" si="26"/>
        <v>37168.35</v>
      </c>
    </row>
    <row r="772" spans="1:15" ht="45" customHeight="1" x14ac:dyDescent="0.25">
      <c r="A772" s="11">
        <v>749</v>
      </c>
      <c r="B772" s="26" t="s">
        <v>893</v>
      </c>
      <c r="C772" s="12" t="s">
        <v>38</v>
      </c>
      <c r="D772" s="12" t="s">
        <v>900</v>
      </c>
      <c r="E772" s="12" t="s">
        <v>667</v>
      </c>
      <c r="F772" s="3" t="s">
        <v>677</v>
      </c>
      <c r="G772" s="13">
        <v>15000</v>
      </c>
      <c r="H772" s="14">
        <v>0</v>
      </c>
      <c r="I772" s="13">
        <f>G772+H772</f>
        <v>15000</v>
      </c>
      <c r="J772" s="13">
        <v>456</v>
      </c>
      <c r="K772" s="13">
        <v>430.5</v>
      </c>
      <c r="L772" s="13">
        <v>0</v>
      </c>
      <c r="M772" s="13">
        <v>25</v>
      </c>
      <c r="N772" s="13">
        <f>SUM(J772:M772)</f>
        <v>911.5</v>
      </c>
      <c r="O772" s="13">
        <f t="shared" si="26"/>
        <v>14088.5</v>
      </c>
    </row>
    <row r="773" spans="1:15" ht="45" customHeight="1" x14ac:dyDescent="0.25">
      <c r="A773" s="11">
        <v>750</v>
      </c>
      <c r="B773" s="26" t="s">
        <v>247</v>
      </c>
      <c r="C773" s="12" t="s">
        <v>98</v>
      </c>
      <c r="D773" s="12" t="s">
        <v>79</v>
      </c>
      <c r="E773" s="12" t="s">
        <v>667</v>
      </c>
      <c r="F773" s="3" t="s">
        <v>677</v>
      </c>
      <c r="G773" s="13">
        <v>10000</v>
      </c>
      <c r="H773" s="14">
        <v>0</v>
      </c>
      <c r="I773" s="13"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v>616</v>
      </c>
      <c r="O773" s="13">
        <f t="shared" si="26"/>
        <v>9384</v>
      </c>
    </row>
    <row r="774" spans="1:15" ht="45" customHeight="1" x14ac:dyDescent="0.25">
      <c r="A774" s="11">
        <v>751</v>
      </c>
      <c r="B774" s="26" t="s">
        <v>314</v>
      </c>
      <c r="C774" s="12" t="s">
        <v>71</v>
      </c>
      <c r="D774" s="12" t="s">
        <v>79</v>
      </c>
      <c r="E774" s="12" t="s">
        <v>669</v>
      </c>
      <c r="F774" s="3" t="s">
        <v>678</v>
      </c>
      <c r="G774" s="13">
        <v>65018.2</v>
      </c>
      <c r="H774" s="14">
        <v>0</v>
      </c>
      <c r="I774" s="13">
        <v>65018.2</v>
      </c>
      <c r="J774" s="13">
        <v>1976.55</v>
      </c>
      <c r="K774" s="13">
        <v>1866.02</v>
      </c>
      <c r="L774" s="13">
        <v>4115.51</v>
      </c>
      <c r="M774" s="13">
        <v>1602.45</v>
      </c>
      <c r="N774" s="13">
        <f>SUM(J774:M774)</f>
        <v>9560.5300000000007</v>
      </c>
      <c r="O774" s="13">
        <f t="shared" si="26"/>
        <v>55457.67</v>
      </c>
    </row>
    <row r="775" spans="1:15" ht="45" customHeight="1" x14ac:dyDescent="0.25">
      <c r="A775" s="11">
        <v>752</v>
      </c>
      <c r="B775" s="47" t="s">
        <v>1097</v>
      </c>
      <c r="C775" s="26" t="s">
        <v>951</v>
      </c>
      <c r="D775" s="26" t="s">
        <v>1060</v>
      </c>
      <c r="E775" s="12" t="s">
        <v>667</v>
      </c>
      <c r="F775" s="3" t="s">
        <v>678</v>
      </c>
      <c r="G775" s="13">
        <v>15000</v>
      </c>
      <c r="H775" s="14">
        <v>0</v>
      </c>
      <c r="I775" s="13">
        <f>G775+H775</f>
        <v>15000</v>
      </c>
      <c r="J775" s="13">
        <v>456</v>
      </c>
      <c r="K775" s="13">
        <v>430.5</v>
      </c>
      <c r="L775" s="13">
        <v>0</v>
      </c>
      <c r="M775" s="13">
        <v>25</v>
      </c>
      <c r="N775" s="13">
        <f>SUM(J775:M775)</f>
        <v>911.5</v>
      </c>
      <c r="O775" s="13">
        <f t="shared" si="26"/>
        <v>14088.5</v>
      </c>
    </row>
    <row r="776" spans="1:15" ht="45" customHeight="1" x14ac:dyDescent="0.25">
      <c r="A776" s="11">
        <v>753</v>
      </c>
      <c r="B776" s="26" t="s">
        <v>413</v>
      </c>
      <c r="C776" s="12" t="s">
        <v>88</v>
      </c>
      <c r="D776" s="12" t="s">
        <v>64</v>
      </c>
      <c r="E776" s="12" t="s">
        <v>667</v>
      </c>
      <c r="F776" s="3" t="s">
        <v>678</v>
      </c>
      <c r="G776" s="13">
        <v>10000</v>
      </c>
      <c r="H776" s="14">
        <v>0</v>
      </c>
      <c r="I776" s="13"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v>616</v>
      </c>
      <c r="O776" s="13">
        <f t="shared" si="26"/>
        <v>9384</v>
      </c>
    </row>
    <row r="777" spans="1:15" ht="45" customHeight="1" x14ac:dyDescent="0.25">
      <c r="A777" s="11">
        <v>754</v>
      </c>
      <c r="B777" s="47" t="s">
        <v>1098</v>
      </c>
      <c r="C777" s="26" t="s">
        <v>1059</v>
      </c>
      <c r="D777" s="26" t="s">
        <v>1055</v>
      </c>
      <c r="E777" s="12" t="s">
        <v>669</v>
      </c>
      <c r="F777" s="3" t="s">
        <v>678</v>
      </c>
      <c r="G777" s="13">
        <v>65018</v>
      </c>
      <c r="H777" s="14">
        <v>0</v>
      </c>
      <c r="I777" s="13">
        <v>65018</v>
      </c>
      <c r="J777" s="13">
        <v>1976.55</v>
      </c>
      <c r="K777" s="13">
        <v>1866.02</v>
      </c>
      <c r="L777" s="13">
        <v>4430.96</v>
      </c>
      <c r="M777" s="13">
        <v>25</v>
      </c>
      <c r="N777" s="13">
        <f>SUM(J777:M777)</f>
        <v>8298.5299999999988</v>
      </c>
      <c r="O777" s="13">
        <f t="shared" si="26"/>
        <v>56719.47</v>
      </c>
    </row>
    <row r="778" spans="1:15" ht="45" customHeight="1" x14ac:dyDescent="0.25">
      <c r="A778" s="11">
        <v>755</v>
      </c>
      <c r="B778" s="26" t="s">
        <v>19</v>
      </c>
      <c r="C778" s="12" t="s">
        <v>1</v>
      </c>
      <c r="D778" s="12" t="s">
        <v>636</v>
      </c>
      <c r="E778" s="12" t="s">
        <v>666</v>
      </c>
      <c r="F778" s="3" t="s">
        <v>677</v>
      </c>
      <c r="G778" s="13">
        <v>95000</v>
      </c>
      <c r="H778" s="14">
        <v>0</v>
      </c>
      <c r="I778" s="13">
        <v>95000</v>
      </c>
      <c r="J778" s="13">
        <v>2888</v>
      </c>
      <c r="K778" s="13">
        <v>2726.5</v>
      </c>
      <c r="L778" s="13">
        <v>10929.24</v>
      </c>
      <c r="M778" s="13">
        <v>25</v>
      </c>
      <c r="N778" s="13">
        <v>16568.740000000002</v>
      </c>
      <c r="O778" s="13">
        <f t="shared" si="26"/>
        <v>78431.259999999995</v>
      </c>
    </row>
    <row r="779" spans="1:15" ht="45" customHeight="1" x14ac:dyDescent="0.25">
      <c r="A779" s="11">
        <v>756</v>
      </c>
      <c r="B779" s="26" t="s">
        <v>175</v>
      </c>
      <c r="C779" s="12" t="s">
        <v>173</v>
      </c>
      <c r="D779" s="12" t="s">
        <v>42</v>
      </c>
      <c r="E779" s="12" t="s">
        <v>669</v>
      </c>
      <c r="F779" s="3" t="s">
        <v>677</v>
      </c>
      <c r="G779" s="13">
        <v>30000</v>
      </c>
      <c r="H779" s="14">
        <v>0</v>
      </c>
      <c r="I779" s="13">
        <v>30000</v>
      </c>
      <c r="J779" s="13">
        <v>912</v>
      </c>
      <c r="K779" s="13">
        <v>861</v>
      </c>
      <c r="L779" s="13">
        <v>0</v>
      </c>
      <c r="M779" s="13">
        <v>25</v>
      </c>
      <c r="N779" s="13">
        <v>1798</v>
      </c>
      <c r="O779" s="13">
        <f t="shared" si="26"/>
        <v>28202</v>
      </c>
    </row>
    <row r="780" spans="1:15" ht="45" customHeight="1" x14ac:dyDescent="0.25">
      <c r="A780" s="11">
        <v>757</v>
      </c>
      <c r="B780" s="26" t="s">
        <v>533</v>
      </c>
      <c r="C780" s="12" t="s">
        <v>38</v>
      </c>
      <c r="D780" s="12" t="s">
        <v>79</v>
      </c>
      <c r="E780" s="12" t="s">
        <v>667</v>
      </c>
      <c r="F780" s="3" t="s">
        <v>678</v>
      </c>
      <c r="G780" s="13">
        <v>15000</v>
      </c>
      <c r="H780" s="14">
        <v>0</v>
      </c>
      <c r="I780" s="13">
        <f>G780+H7388</f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>SUM(J780:M780)</f>
        <v>911.5</v>
      </c>
      <c r="O780" s="13">
        <f t="shared" si="26"/>
        <v>14088.5</v>
      </c>
    </row>
    <row r="781" spans="1:15" ht="45" customHeight="1" x14ac:dyDescent="0.25">
      <c r="A781" s="11">
        <v>758</v>
      </c>
      <c r="B781" s="26" t="s">
        <v>159</v>
      </c>
      <c r="C781" s="12" t="s">
        <v>48</v>
      </c>
      <c r="D781" s="12" t="s">
        <v>39</v>
      </c>
      <c r="E781" s="12" t="s">
        <v>669</v>
      </c>
      <c r="F781" s="3" t="s">
        <v>678</v>
      </c>
      <c r="G781" s="13">
        <v>35000</v>
      </c>
      <c r="H781" s="14">
        <v>0</v>
      </c>
      <c r="I781" s="13">
        <v>35000</v>
      </c>
      <c r="J781" s="13">
        <v>1064</v>
      </c>
      <c r="K781" s="13">
        <v>1004.5</v>
      </c>
      <c r="L781" s="13">
        <v>0</v>
      </c>
      <c r="M781" s="13">
        <v>1602.45</v>
      </c>
      <c r="N781" s="13">
        <f>SUM(J781:M781)</f>
        <v>3670.95</v>
      </c>
      <c r="O781" s="13">
        <f t="shared" si="26"/>
        <v>31329.05</v>
      </c>
    </row>
    <row r="782" spans="1:15" ht="45" customHeight="1" x14ac:dyDescent="0.25">
      <c r="A782" s="11">
        <v>759</v>
      </c>
      <c r="B782" s="26" t="s">
        <v>462</v>
      </c>
      <c r="C782" s="12" t="s">
        <v>62</v>
      </c>
      <c r="D782" s="12" t="s">
        <v>79</v>
      </c>
      <c r="E782" s="12" t="s">
        <v>669</v>
      </c>
      <c r="F782" s="3" t="s">
        <v>678</v>
      </c>
      <c r="G782" s="13">
        <v>31830.5</v>
      </c>
      <c r="H782" s="14">
        <v>0</v>
      </c>
      <c r="I782" s="13">
        <v>31830.5</v>
      </c>
      <c r="J782" s="13">
        <v>967.65</v>
      </c>
      <c r="K782" s="13">
        <v>913.54</v>
      </c>
      <c r="L782" s="13">
        <v>0</v>
      </c>
      <c r="M782" s="13">
        <v>1602.45</v>
      </c>
      <c r="N782" s="13">
        <f>SUM(J782:M782)</f>
        <v>3483.6400000000003</v>
      </c>
      <c r="O782" s="13">
        <f t="shared" si="26"/>
        <v>28346.86</v>
      </c>
    </row>
    <row r="783" spans="1:15" ht="45" customHeight="1" x14ac:dyDescent="0.25">
      <c r="A783" s="11">
        <v>760</v>
      </c>
      <c r="B783" s="26" t="s">
        <v>296</v>
      </c>
      <c r="C783" s="12" t="s">
        <v>88</v>
      </c>
      <c r="D783" s="12" t="s">
        <v>64</v>
      </c>
      <c r="E783" s="12" t="s">
        <v>667</v>
      </c>
      <c r="F783" s="3" t="s">
        <v>678</v>
      </c>
      <c r="G783" s="13">
        <v>10000</v>
      </c>
      <c r="H783" s="14">
        <v>0</v>
      </c>
      <c r="I783" s="13">
        <v>10000</v>
      </c>
      <c r="J783" s="13">
        <v>304</v>
      </c>
      <c r="K783" s="13">
        <v>287</v>
      </c>
      <c r="L783" s="13">
        <v>0</v>
      </c>
      <c r="M783" s="13">
        <v>25</v>
      </c>
      <c r="N783" s="13">
        <v>616</v>
      </c>
      <c r="O783" s="13">
        <f t="shared" si="26"/>
        <v>9384</v>
      </c>
    </row>
    <row r="784" spans="1:15" ht="45" customHeight="1" x14ac:dyDescent="0.25">
      <c r="A784" s="11">
        <v>761</v>
      </c>
      <c r="B784" s="26" t="s">
        <v>220</v>
      </c>
      <c r="C784" s="12" t="s">
        <v>98</v>
      </c>
      <c r="D784" s="12" t="s">
        <v>64</v>
      </c>
      <c r="E784" s="12" t="s">
        <v>667</v>
      </c>
      <c r="F784" s="3" t="s">
        <v>677</v>
      </c>
      <c r="G784" s="13">
        <v>10000</v>
      </c>
      <c r="H784" s="14">
        <v>0</v>
      </c>
      <c r="I784" s="13">
        <v>10000</v>
      </c>
      <c r="J784" s="13">
        <v>304</v>
      </c>
      <c r="K784" s="13">
        <v>287</v>
      </c>
      <c r="L784" s="13">
        <v>0</v>
      </c>
      <c r="M784" s="13">
        <v>25</v>
      </c>
      <c r="N784" s="13">
        <v>616</v>
      </c>
      <c r="O784" s="13">
        <f t="shared" si="26"/>
        <v>9384</v>
      </c>
    </row>
    <row r="785" spans="1:15" ht="45" customHeight="1" x14ac:dyDescent="0.25">
      <c r="A785" s="11">
        <v>762</v>
      </c>
      <c r="B785" s="26" t="s">
        <v>122</v>
      </c>
      <c r="C785" s="12" t="s">
        <v>38</v>
      </c>
      <c r="D785" s="12" t="s">
        <v>64</v>
      </c>
      <c r="E785" s="12" t="s">
        <v>667</v>
      </c>
      <c r="F785" s="3" t="s">
        <v>678</v>
      </c>
      <c r="G785" s="13">
        <v>20000</v>
      </c>
      <c r="H785" s="14">
        <v>0</v>
      </c>
      <c r="I785" s="13">
        <f>G785+H785</f>
        <v>20000</v>
      </c>
      <c r="J785" s="13">
        <v>608</v>
      </c>
      <c r="K785" s="13">
        <v>574</v>
      </c>
      <c r="L785" s="13">
        <v>0</v>
      </c>
      <c r="M785" s="13">
        <v>25</v>
      </c>
      <c r="N785" s="13">
        <f>SUM(J785:M785)</f>
        <v>1207</v>
      </c>
      <c r="O785" s="13">
        <f t="shared" si="26"/>
        <v>18793</v>
      </c>
    </row>
    <row r="786" spans="1:15" ht="45" customHeight="1" x14ac:dyDescent="0.25">
      <c r="A786" s="11">
        <v>763</v>
      </c>
      <c r="B786" s="26" t="s">
        <v>398</v>
      </c>
      <c r="C786" s="12" t="s">
        <v>399</v>
      </c>
      <c r="D786" s="12" t="s">
        <v>79</v>
      </c>
      <c r="E786" s="12" t="s">
        <v>669</v>
      </c>
      <c r="F786" s="3" t="s">
        <v>678</v>
      </c>
      <c r="G786" s="13">
        <v>10000</v>
      </c>
      <c r="H786" s="14">
        <v>0</v>
      </c>
      <c r="I786" s="13">
        <v>10000</v>
      </c>
      <c r="J786" s="13">
        <v>304</v>
      </c>
      <c r="K786" s="13">
        <v>287</v>
      </c>
      <c r="L786" s="13">
        <v>0</v>
      </c>
      <c r="M786" s="13">
        <v>25</v>
      </c>
      <c r="N786" s="13">
        <v>616</v>
      </c>
      <c r="O786" s="13">
        <f t="shared" si="26"/>
        <v>9384</v>
      </c>
    </row>
    <row r="787" spans="1:15" ht="45" customHeight="1" x14ac:dyDescent="0.25">
      <c r="A787" s="11">
        <v>764</v>
      </c>
      <c r="B787" s="26" t="s">
        <v>578</v>
      </c>
      <c r="C787" s="12" t="s">
        <v>108</v>
      </c>
      <c r="D787" s="12" t="s">
        <v>79</v>
      </c>
      <c r="E787" s="12" t="s">
        <v>669</v>
      </c>
      <c r="F787" s="3" t="s">
        <v>678</v>
      </c>
      <c r="G787" s="13">
        <v>10000</v>
      </c>
      <c r="H787" s="14">
        <v>0</v>
      </c>
      <c r="I787" s="13">
        <v>10000</v>
      </c>
      <c r="J787" s="13">
        <v>304</v>
      </c>
      <c r="K787" s="13">
        <v>287</v>
      </c>
      <c r="L787" s="13">
        <v>0</v>
      </c>
      <c r="M787" s="13">
        <f>N787-L787-K787-J787</f>
        <v>525</v>
      </c>
      <c r="N787" s="13">
        <v>1116</v>
      </c>
      <c r="O787" s="13">
        <f t="shared" si="26"/>
        <v>8884</v>
      </c>
    </row>
    <row r="788" spans="1:15" ht="45" customHeight="1" x14ac:dyDescent="0.25">
      <c r="A788" s="11">
        <v>765</v>
      </c>
      <c r="B788" s="26" t="s">
        <v>1220</v>
      </c>
      <c r="C788" s="26" t="s">
        <v>930</v>
      </c>
      <c r="D788" s="12" t="s">
        <v>659</v>
      </c>
      <c r="E788" s="12" t="s">
        <v>669</v>
      </c>
      <c r="F788" s="3" t="s">
        <v>678</v>
      </c>
      <c r="G788" s="13">
        <v>30000</v>
      </c>
      <c r="H788" s="14">
        <v>0</v>
      </c>
      <c r="I788" s="13">
        <f>G788+H788</f>
        <v>30000</v>
      </c>
      <c r="J788" s="13">
        <v>912</v>
      </c>
      <c r="K788" s="13">
        <v>861</v>
      </c>
      <c r="L788" s="13">
        <v>0</v>
      </c>
      <c r="M788" s="13">
        <v>125</v>
      </c>
      <c r="N788" s="13">
        <f>SUM(J788:M788)</f>
        <v>1898</v>
      </c>
      <c r="O788" s="13">
        <f t="shared" ref="O788:O851" si="27">I788-N788</f>
        <v>28102</v>
      </c>
    </row>
    <row r="789" spans="1:15" ht="45" customHeight="1" x14ac:dyDescent="0.25">
      <c r="A789" s="11">
        <v>766</v>
      </c>
      <c r="B789" s="26" t="s">
        <v>449</v>
      </c>
      <c r="C789" s="12" t="s">
        <v>62</v>
      </c>
      <c r="D789" s="12" t="s">
        <v>79</v>
      </c>
      <c r="E789" s="12" t="s">
        <v>669</v>
      </c>
      <c r="F789" s="3" t="s">
        <v>678</v>
      </c>
      <c r="G789" s="13">
        <v>31830.5</v>
      </c>
      <c r="H789" s="14">
        <v>0</v>
      </c>
      <c r="I789" s="13">
        <v>31830.5</v>
      </c>
      <c r="J789" s="13">
        <v>967.65</v>
      </c>
      <c r="K789" s="13">
        <v>913.54</v>
      </c>
      <c r="L789" s="13">
        <v>0</v>
      </c>
      <c r="M789" s="13">
        <v>6897.13</v>
      </c>
      <c r="N789" s="13">
        <f>SUM(J789:M789)</f>
        <v>8778.32</v>
      </c>
      <c r="O789" s="13">
        <f t="shared" si="27"/>
        <v>23052.18</v>
      </c>
    </row>
    <row r="790" spans="1:15" ht="45" customHeight="1" x14ac:dyDescent="0.25">
      <c r="A790" s="11">
        <v>767</v>
      </c>
      <c r="B790" s="26" t="s">
        <v>310</v>
      </c>
      <c r="C790" s="12" t="s">
        <v>105</v>
      </c>
      <c r="D790" s="12" t="s">
        <v>64</v>
      </c>
      <c r="E790" s="12" t="s">
        <v>669</v>
      </c>
      <c r="F790" s="3" t="s">
        <v>678</v>
      </c>
      <c r="G790" s="13">
        <v>20000</v>
      </c>
      <c r="H790" s="14">
        <v>0</v>
      </c>
      <c r="I790" s="13">
        <v>20000</v>
      </c>
      <c r="J790" s="13">
        <v>608</v>
      </c>
      <c r="K790" s="13">
        <v>574</v>
      </c>
      <c r="L790" s="13">
        <v>0</v>
      </c>
      <c r="M790" s="13">
        <v>25</v>
      </c>
      <c r="N790" s="13">
        <v>1207</v>
      </c>
      <c r="O790" s="13">
        <f t="shared" si="27"/>
        <v>18793</v>
      </c>
    </row>
    <row r="791" spans="1:15" ht="45" customHeight="1" x14ac:dyDescent="0.25">
      <c r="A791" s="11">
        <v>768</v>
      </c>
      <c r="B791" s="26" t="s">
        <v>356</v>
      </c>
      <c r="C791" s="12" t="s">
        <v>38</v>
      </c>
      <c r="D791" s="12" t="s">
        <v>79</v>
      </c>
      <c r="E791" s="12" t="s">
        <v>667</v>
      </c>
      <c r="F791" s="3" t="s">
        <v>678</v>
      </c>
      <c r="G791" s="13">
        <v>10000</v>
      </c>
      <c r="H791" s="14">
        <v>0</v>
      </c>
      <c r="I791" s="13"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v>616</v>
      </c>
      <c r="O791" s="13">
        <f t="shared" si="27"/>
        <v>9384</v>
      </c>
    </row>
    <row r="792" spans="1:15" ht="45" customHeight="1" x14ac:dyDescent="0.25">
      <c r="A792" s="11">
        <v>769</v>
      </c>
      <c r="B792" s="26" t="s">
        <v>307</v>
      </c>
      <c r="C792" s="12" t="s">
        <v>683</v>
      </c>
      <c r="D792" s="12" t="s">
        <v>79</v>
      </c>
      <c r="E792" s="12" t="s">
        <v>669</v>
      </c>
      <c r="F792" s="3" t="s">
        <v>678</v>
      </c>
      <c r="G792" s="13">
        <v>50000</v>
      </c>
      <c r="H792" s="14">
        <v>0</v>
      </c>
      <c r="I792" s="13">
        <f>G792</f>
        <v>50000</v>
      </c>
      <c r="J792" s="13">
        <v>1520</v>
      </c>
      <c r="K792" s="13">
        <v>1435</v>
      </c>
      <c r="L792" s="13">
        <v>1854</v>
      </c>
      <c r="M792" s="13">
        <v>25</v>
      </c>
      <c r="N792" s="13">
        <f>SUM(J792:M792)</f>
        <v>4834</v>
      </c>
      <c r="O792" s="13">
        <f t="shared" si="27"/>
        <v>45166</v>
      </c>
    </row>
    <row r="793" spans="1:15" ht="45" customHeight="1" x14ac:dyDescent="0.25">
      <c r="A793" s="11">
        <v>770</v>
      </c>
      <c r="B793" s="26" t="s">
        <v>747</v>
      </c>
      <c r="C793" s="12" t="s">
        <v>749</v>
      </c>
      <c r="D793" s="12" t="s">
        <v>90</v>
      </c>
      <c r="E793" s="12" t="s">
        <v>669</v>
      </c>
      <c r="F793" s="3" t="s">
        <v>678</v>
      </c>
      <c r="G793" s="13">
        <v>39571.35</v>
      </c>
      <c r="H793" s="14">
        <v>0</v>
      </c>
      <c r="I793" s="13">
        <f>G793+H793</f>
        <v>39571.35</v>
      </c>
      <c r="J793" s="13">
        <v>1202.97</v>
      </c>
      <c r="K793" s="13">
        <v>1135.7</v>
      </c>
      <c r="L793" s="13">
        <v>145.53</v>
      </c>
      <c r="M793" s="13">
        <v>5805.45</v>
      </c>
      <c r="N793" s="13">
        <f>J793+K793+L793+M793</f>
        <v>8289.65</v>
      </c>
      <c r="O793" s="13">
        <f t="shared" si="27"/>
        <v>31281.699999999997</v>
      </c>
    </row>
    <row r="794" spans="1:15" ht="45" customHeight="1" x14ac:dyDescent="0.25">
      <c r="A794" s="11">
        <v>771</v>
      </c>
      <c r="B794" s="26" t="s">
        <v>824</v>
      </c>
      <c r="C794" s="12" t="s">
        <v>38</v>
      </c>
      <c r="D794" s="12" t="s">
        <v>836</v>
      </c>
      <c r="E794" s="12" t="s">
        <v>667</v>
      </c>
      <c r="F794" s="3" t="s">
        <v>678</v>
      </c>
      <c r="G794" s="13">
        <v>15000</v>
      </c>
      <c r="H794" s="14">
        <v>0</v>
      </c>
      <c r="I794" s="13">
        <f>G794+H794</f>
        <v>15000</v>
      </c>
      <c r="J794" s="13">
        <v>456</v>
      </c>
      <c r="K794" s="13">
        <v>430.5</v>
      </c>
      <c r="L794" s="13">
        <v>0</v>
      </c>
      <c r="M794" s="13">
        <v>25</v>
      </c>
      <c r="N794" s="13">
        <f>SUM(J794:M794)</f>
        <v>911.5</v>
      </c>
      <c r="O794" s="13">
        <f t="shared" si="27"/>
        <v>14088.5</v>
      </c>
    </row>
    <row r="795" spans="1:15" ht="45" customHeight="1" x14ac:dyDescent="0.25">
      <c r="A795" s="11">
        <v>772</v>
      </c>
      <c r="B795" s="26" t="s">
        <v>721</v>
      </c>
      <c r="C795" s="12" t="s">
        <v>62</v>
      </c>
      <c r="D795" s="12" t="s">
        <v>730</v>
      </c>
      <c r="E795" s="12" t="s">
        <v>669</v>
      </c>
      <c r="F795" s="3" t="s">
        <v>678</v>
      </c>
      <c r="G795" s="13">
        <v>31830</v>
      </c>
      <c r="H795" s="14">
        <v>0</v>
      </c>
      <c r="I795" s="13">
        <f>G795+H795</f>
        <v>31830</v>
      </c>
      <c r="J795" s="13">
        <v>967.63</v>
      </c>
      <c r="K795" s="13">
        <v>913.52</v>
      </c>
      <c r="L795" s="13">
        <v>0</v>
      </c>
      <c r="M795" s="13">
        <v>5252.98</v>
      </c>
      <c r="N795" s="13">
        <f>SUM(J795:M795)</f>
        <v>7134.1299999999992</v>
      </c>
      <c r="O795" s="13">
        <f t="shared" si="27"/>
        <v>24695.870000000003</v>
      </c>
    </row>
    <row r="796" spans="1:15" ht="45" customHeight="1" x14ac:dyDescent="0.25">
      <c r="A796" s="11">
        <v>773</v>
      </c>
      <c r="B796" s="36" t="s">
        <v>913</v>
      </c>
      <c r="C796" s="37" t="s">
        <v>927</v>
      </c>
      <c r="D796" s="36" t="s">
        <v>874</v>
      </c>
      <c r="E796" s="12" t="s">
        <v>669</v>
      </c>
      <c r="F796" s="3" t="s">
        <v>678</v>
      </c>
      <c r="G796" s="13">
        <v>27000</v>
      </c>
      <c r="H796" s="14">
        <v>0</v>
      </c>
      <c r="I796" s="13">
        <f>G796+H796</f>
        <v>27000</v>
      </c>
      <c r="J796" s="13">
        <v>820.8</v>
      </c>
      <c r="K796" s="13">
        <v>774.9</v>
      </c>
      <c r="L796" s="13">
        <v>0</v>
      </c>
      <c r="M796" s="13">
        <v>25</v>
      </c>
      <c r="N796" s="13">
        <f>SUM(J796:M796)</f>
        <v>1620.6999999999998</v>
      </c>
      <c r="O796" s="13">
        <f t="shared" si="27"/>
        <v>25379.3</v>
      </c>
    </row>
    <row r="797" spans="1:15" ht="45" customHeight="1" x14ac:dyDescent="0.25">
      <c r="A797" s="11">
        <v>774</v>
      </c>
      <c r="B797" s="26" t="s">
        <v>378</v>
      </c>
      <c r="C797" s="12" t="s">
        <v>62</v>
      </c>
      <c r="D797" s="12" t="s">
        <v>64</v>
      </c>
      <c r="E797" s="12" t="s">
        <v>669</v>
      </c>
      <c r="F797" s="3" t="s">
        <v>678</v>
      </c>
      <c r="G797" s="13">
        <v>31830.5</v>
      </c>
      <c r="H797" s="14">
        <v>0</v>
      </c>
      <c r="I797" s="13">
        <v>31830.5</v>
      </c>
      <c r="J797" s="13">
        <v>967.65</v>
      </c>
      <c r="K797" s="13">
        <v>913.54</v>
      </c>
      <c r="L797" s="13">
        <v>0</v>
      </c>
      <c r="M797" s="13">
        <v>2550</v>
      </c>
      <c r="N797" s="13">
        <f>SUM(J797:M797)</f>
        <v>4431.1900000000005</v>
      </c>
      <c r="O797" s="13">
        <f t="shared" si="27"/>
        <v>27399.309999999998</v>
      </c>
    </row>
    <row r="798" spans="1:15" ht="45" customHeight="1" x14ac:dyDescent="0.25">
      <c r="A798" s="11">
        <v>775</v>
      </c>
      <c r="B798" s="26" t="s">
        <v>72</v>
      </c>
      <c r="C798" s="12" t="s">
        <v>38</v>
      </c>
      <c r="D798" s="12" t="s">
        <v>64</v>
      </c>
      <c r="E798" s="12" t="s">
        <v>667</v>
      </c>
      <c r="F798" s="3" t="s">
        <v>678</v>
      </c>
      <c r="G798" s="13">
        <v>10000</v>
      </c>
      <c r="H798" s="14">
        <v>0</v>
      </c>
      <c r="I798" s="13">
        <v>10000</v>
      </c>
      <c r="J798" s="13">
        <v>304</v>
      </c>
      <c r="K798" s="13">
        <v>287</v>
      </c>
      <c r="L798" s="13">
        <v>0</v>
      </c>
      <c r="M798" s="13">
        <v>25</v>
      </c>
      <c r="N798" s="13">
        <v>616</v>
      </c>
      <c r="O798" s="13">
        <f t="shared" si="27"/>
        <v>9384</v>
      </c>
    </row>
    <row r="799" spans="1:15" ht="45" customHeight="1" x14ac:dyDescent="0.25">
      <c r="A799" s="11">
        <v>776</v>
      </c>
      <c r="B799" s="26" t="s">
        <v>894</v>
      </c>
      <c r="C799" s="12" t="s">
        <v>71</v>
      </c>
      <c r="D799" s="12" t="s">
        <v>874</v>
      </c>
      <c r="E799" s="12" t="s">
        <v>669</v>
      </c>
      <c r="F799" s="3" t="s">
        <v>678</v>
      </c>
      <c r="G799" s="13">
        <v>65018</v>
      </c>
      <c r="H799" s="14">
        <v>0</v>
      </c>
      <c r="I799" s="13">
        <f>G799+H799</f>
        <v>65018</v>
      </c>
      <c r="J799" s="13">
        <v>1976.55</v>
      </c>
      <c r="K799" s="13">
        <v>1866.02</v>
      </c>
      <c r="L799" s="13">
        <v>4430.96</v>
      </c>
      <c r="M799" s="13">
        <v>25</v>
      </c>
      <c r="N799" s="13">
        <f>SUM(J799:M799)</f>
        <v>8298.5299999999988</v>
      </c>
      <c r="O799" s="13">
        <f t="shared" si="27"/>
        <v>56719.47</v>
      </c>
    </row>
    <row r="800" spans="1:15" ht="45" customHeight="1" x14ac:dyDescent="0.25">
      <c r="A800" s="11">
        <v>777</v>
      </c>
      <c r="B800" s="26" t="s">
        <v>156</v>
      </c>
      <c r="C800" s="12" t="s">
        <v>62</v>
      </c>
      <c r="D800" s="12" t="s">
        <v>79</v>
      </c>
      <c r="E800" s="12" t="s">
        <v>669</v>
      </c>
      <c r="F800" s="3" t="s">
        <v>678</v>
      </c>
      <c r="G800" s="13">
        <v>31830.5</v>
      </c>
      <c r="H800" s="14">
        <v>0</v>
      </c>
      <c r="I800" s="13">
        <v>31830.5</v>
      </c>
      <c r="J800" s="13">
        <v>967.65</v>
      </c>
      <c r="K800" s="13">
        <v>913.54</v>
      </c>
      <c r="L800" s="13">
        <v>0</v>
      </c>
      <c r="M800" s="13">
        <v>3833.14</v>
      </c>
      <c r="N800" s="13">
        <f>SUM(J800:M800)</f>
        <v>5714.33</v>
      </c>
      <c r="O800" s="13">
        <f t="shared" si="27"/>
        <v>26116.17</v>
      </c>
    </row>
    <row r="801" spans="1:15" ht="45" customHeight="1" x14ac:dyDescent="0.25">
      <c r="A801" s="11">
        <v>778</v>
      </c>
      <c r="B801" s="26" t="s">
        <v>825</v>
      </c>
      <c r="C801" s="12" t="s">
        <v>98</v>
      </c>
      <c r="D801" s="12" t="s">
        <v>836</v>
      </c>
      <c r="E801" s="12" t="s">
        <v>667</v>
      </c>
      <c r="F801" s="3" t="s">
        <v>677</v>
      </c>
      <c r="G801" s="13">
        <v>15000</v>
      </c>
      <c r="H801" s="14">
        <v>0</v>
      </c>
      <c r="I801" s="13">
        <f>SUM(G801:H801)</f>
        <v>15000</v>
      </c>
      <c r="J801" s="13">
        <v>456</v>
      </c>
      <c r="K801" s="13">
        <v>430.5</v>
      </c>
      <c r="L801" s="13">
        <v>0</v>
      </c>
      <c r="M801" s="13">
        <v>25</v>
      </c>
      <c r="N801" s="13">
        <f>SUM(J801:M801)</f>
        <v>911.5</v>
      </c>
      <c r="O801" s="13">
        <f t="shared" si="27"/>
        <v>14088.5</v>
      </c>
    </row>
    <row r="802" spans="1:15" ht="45" customHeight="1" x14ac:dyDescent="0.25">
      <c r="A802" s="11">
        <v>779</v>
      </c>
      <c r="B802" s="26" t="s">
        <v>414</v>
      </c>
      <c r="C802" s="12" t="s">
        <v>415</v>
      </c>
      <c r="D802" s="12" t="s">
        <v>79</v>
      </c>
      <c r="E802" s="12" t="s">
        <v>667</v>
      </c>
      <c r="F802" s="3" t="s">
        <v>677</v>
      </c>
      <c r="G802" s="13">
        <v>10000</v>
      </c>
      <c r="H802" s="14">
        <v>0</v>
      </c>
      <c r="I802" s="13">
        <v>10000</v>
      </c>
      <c r="J802" s="13">
        <v>304</v>
      </c>
      <c r="K802" s="13">
        <v>287</v>
      </c>
      <c r="L802" s="13">
        <v>0</v>
      </c>
      <c r="M802" s="13">
        <v>25</v>
      </c>
      <c r="N802" s="13">
        <v>616</v>
      </c>
      <c r="O802" s="13">
        <f t="shared" si="27"/>
        <v>9384</v>
      </c>
    </row>
    <row r="803" spans="1:15" ht="45" customHeight="1" x14ac:dyDescent="0.25">
      <c r="A803" s="11">
        <v>780</v>
      </c>
      <c r="B803" s="26" t="s">
        <v>26</v>
      </c>
      <c r="C803" s="12" t="s">
        <v>8</v>
      </c>
      <c r="D803" s="12" t="s">
        <v>27</v>
      </c>
      <c r="E803" s="12" t="s">
        <v>667</v>
      </c>
      <c r="F803" s="3" t="s">
        <v>677</v>
      </c>
      <c r="G803" s="13">
        <v>12671.19</v>
      </c>
      <c r="H803" s="14">
        <v>0</v>
      </c>
      <c r="I803" s="13">
        <v>12671.19</v>
      </c>
      <c r="J803" s="13">
        <v>385.2</v>
      </c>
      <c r="K803" s="13">
        <v>363.66</v>
      </c>
      <c r="L803" s="13">
        <v>0</v>
      </c>
      <c r="M803" s="13">
        <v>1602.45</v>
      </c>
      <c r="N803" s="13">
        <f>SUM(J803:M803)</f>
        <v>2351.31</v>
      </c>
      <c r="O803" s="13">
        <f t="shared" si="27"/>
        <v>10319.880000000001</v>
      </c>
    </row>
    <row r="804" spans="1:15" ht="45" customHeight="1" x14ac:dyDescent="0.25">
      <c r="A804" s="11">
        <v>781</v>
      </c>
      <c r="B804" s="26" t="s">
        <v>600</v>
      </c>
      <c r="C804" s="12" t="s">
        <v>4</v>
      </c>
      <c r="D804" s="12" t="s">
        <v>79</v>
      </c>
      <c r="E804" s="12" t="s">
        <v>669</v>
      </c>
      <c r="F804" s="3" t="s">
        <v>678</v>
      </c>
      <c r="G804" s="13">
        <v>21807.9</v>
      </c>
      <c r="H804" s="14">
        <v>0</v>
      </c>
      <c r="I804" s="13">
        <v>21807.9</v>
      </c>
      <c r="J804" s="13">
        <v>662.96</v>
      </c>
      <c r="K804" s="13">
        <v>625.89</v>
      </c>
      <c r="L804" s="13">
        <v>0</v>
      </c>
      <c r="M804" s="13">
        <v>25</v>
      </c>
      <c r="N804" s="13">
        <v>1313.85</v>
      </c>
      <c r="O804" s="13">
        <f t="shared" si="27"/>
        <v>20494.050000000003</v>
      </c>
    </row>
    <row r="805" spans="1:15" ht="45" customHeight="1" x14ac:dyDescent="0.25">
      <c r="A805" s="11">
        <v>782</v>
      </c>
      <c r="B805" s="26" t="s">
        <v>604</v>
      </c>
      <c r="C805" s="12" t="s">
        <v>38</v>
      </c>
      <c r="D805" s="12" t="s">
        <v>79</v>
      </c>
      <c r="E805" s="12" t="s">
        <v>667</v>
      </c>
      <c r="F805" s="3" t="s">
        <v>678</v>
      </c>
      <c r="G805" s="13">
        <v>10000</v>
      </c>
      <c r="H805" s="14">
        <v>0</v>
      </c>
      <c r="I805" s="13">
        <v>10000</v>
      </c>
      <c r="J805" s="13">
        <v>304</v>
      </c>
      <c r="K805" s="13">
        <v>287</v>
      </c>
      <c r="L805" s="13">
        <v>0</v>
      </c>
      <c r="M805" s="13">
        <v>25</v>
      </c>
      <c r="N805" s="13">
        <v>616</v>
      </c>
      <c r="O805" s="13">
        <f t="shared" si="27"/>
        <v>9384</v>
      </c>
    </row>
    <row r="806" spans="1:15" ht="45" customHeight="1" x14ac:dyDescent="0.25">
      <c r="A806" s="11">
        <v>783</v>
      </c>
      <c r="B806" s="47" t="s">
        <v>1099</v>
      </c>
      <c r="C806" s="26" t="s">
        <v>1064</v>
      </c>
      <c r="D806" s="26" t="s">
        <v>1055</v>
      </c>
      <c r="E806" s="12" t="s">
        <v>667</v>
      </c>
      <c r="F806" s="3" t="s">
        <v>677</v>
      </c>
      <c r="G806" s="13">
        <v>15000</v>
      </c>
      <c r="H806" s="14">
        <v>0</v>
      </c>
      <c r="I806" s="13">
        <v>15000</v>
      </c>
      <c r="J806" s="13">
        <v>456</v>
      </c>
      <c r="K806" s="13">
        <v>430.5</v>
      </c>
      <c r="L806" s="13">
        <v>0</v>
      </c>
      <c r="M806" s="13">
        <v>25</v>
      </c>
      <c r="N806" s="13">
        <f>SUM(J806:M806)</f>
        <v>911.5</v>
      </c>
      <c r="O806" s="13">
        <f t="shared" si="27"/>
        <v>14088.5</v>
      </c>
    </row>
    <row r="807" spans="1:15" ht="45" customHeight="1" x14ac:dyDescent="0.25">
      <c r="A807" s="11">
        <v>784</v>
      </c>
      <c r="B807" s="26" t="s">
        <v>290</v>
      </c>
      <c r="C807" s="12" t="s">
        <v>71</v>
      </c>
      <c r="D807" s="12" t="s">
        <v>64</v>
      </c>
      <c r="E807" s="12" t="s">
        <v>669</v>
      </c>
      <c r="F807" s="3" t="s">
        <v>677</v>
      </c>
      <c r="G807" s="13">
        <v>65018.2</v>
      </c>
      <c r="H807" s="14">
        <v>0</v>
      </c>
      <c r="I807" s="13">
        <v>65018.2</v>
      </c>
      <c r="J807" s="13">
        <v>1976.55</v>
      </c>
      <c r="K807" s="13">
        <v>1866.02</v>
      </c>
      <c r="L807" s="13">
        <v>4431</v>
      </c>
      <c r="M807" s="13">
        <v>25</v>
      </c>
      <c r="N807" s="13">
        <v>8298.57</v>
      </c>
      <c r="O807" s="13">
        <f t="shared" si="27"/>
        <v>56719.63</v>
      </c>
    </row>
    <row r="808" spans="1:15" ht="45" customHeight="1" x14ac:dyDescent="0.25">
      <c r="A808" s="11">
        <v>785</v>
      </c>
      <c r="B808" s="26" t="s">
        <v>722</v>
      </c>
      <c r="C808" s="12" t="s">
        <v>728</v>
      </c>
      <c r="D808" s="12" t="s">
        <v>730</v>
      </c>
      <c r="E808" s="12" t="s">
        <v>669</v>
      </c>
      <c r="F808" s="3" t="s">
        <v>678</v>
      </c>
      <c r="G808" s="13">
        <v>22500</v>
      </c>
      <c r="H808" s="14">
        <v>0</v>
      </c>
      <c r="I808" s="13">
        <f>G808+H808</f>
        <v>22500</v>
      </c>
      <c r="J808" s="13">
        <v>684</v>
      </c>
      <c r="K808" s="13">
        <v>645.75</v>
      </c>
      <c r="L808" s="13">
        <v>0</v>
      </c>
      <c r="M808" s="13">
        <v>25</v>
      </c>
      <c r="N808" s="13">
        <f>J808+K808+L808+M808</f>
        <v>1354.75</v>
      </c>
      <c r="O808" s="13">
        <f t="shared" si="27"/>
        <v>21145.25</v>
      </c>
    </row>
    <row r="809" spans="1:15" ht="45" customHeight="1" x14ac:dyDescent="0.25">
      <c r="A809" s="11">
        <v>786</v>
      </c>
      <c r="B809" s="26" t="s">
        <v>698</v>
      </c>
      <c r="C809" s="12" t="s">
        <v>38</v>
      </c>
      <c r="D809" s="12" t="s">
        <v>64</v>
      </c>
      <c r="E809" s="12" t="s">
        <v>667</v>
      </c>
      <c r="F809" s="3" t="s">
        <v>678</v>
      </c>
      <c r="G809" s="13">
        <v>12000</v>
      </c>
      <c r="H809" s="14">
        <v>0</v>
      </c>
      <c r="I809" s="13">
        <f>G809+H809</f>
        <v>12000</v>
      </c>
      <c r="J809" s="13">
        <v>364.8</v>
      </c>
      <c r="K809" s="13">
        <v>344.4</v>
      </c>
      <c r="L809" s="13">
        <v>0</v>
      </c>
      <c r="M809" s="13">
        <v>25</v>
      </c>
      <c r="N809" s="13">
        <f>SUM(J809:M809)</f>
        <v>734.2</v>
      </c>
      <c r="O809" s="13">
        <f t="shared" si="27"/>
        <v>11265.8</v>
      </c>
    </row>
    <row r="810" spans="1:15" ht="45" customHeight="1" x14ac:dyDescent="0.25">
      <c r="A810" s="11">
        <v>787</v>
      </c>
      <c r="B810" s="26" t="s">
        <v>277</v>
      </c>
      <c r="C810" s="12" t="s">
        <v>62</v>
      </c>
      <c r="D810" s="12" t="s">
        <v>79</v>
      </c>
      <c r="E810" s="12" t="s">
        <v>669</v>
      </c>
      <c r="F810" s="3" t="s">
        <v>678</v>
      </c>
      <c r="G810" s="13">
        <v>31830.5</v>
      </c>
      <c r="H810" s="14">
        <v>0</v>
      </c>
      <c r="I810" s="13">
        <v>31830.5</v>
      </c>
      <c r="J810" s="13">
        <v>967.65</v>
      </c>
      <c r="K810" s="13">
        <v>913.54</v>
      </c>
      <c r="L810" s="13">
        <v>0</v>
      </c>
      <c r="M810" s="13">
        <v>8049.62</v>
      </c>
      <c r="N810" s="13">
        <f>SUM(J810:M810)</f>
        <v>9930.81</v>
      </c>
      <c r="O810" s="13">
        <f t="shared" si="27"/>
        <v>21899.690000000002</v>
      </c>
    </row>
    <row r="811" spans="1:15" ht="45" customHeight="1" x14ac:dyDescent="0.25">
      <c r="A811" s="11">
        <v>788</v>
      </c>
      <c r="B811" s="26" t="s">
        <v>1171</v>
      </c>
      <c r="C811" s="73" t="s">
        <v>926</v>
      </c>
      <c r="D811" s="73" t="s">
        <v>1117</v>
      </c>
      <c r="E811" s="12" t="s">
        <v>669</v>
      </c>
      <c r="F811" s="3" t="s">
        <v>678</v>
      </c>
      <c r="G811" s="13">
        <v>31830</v>
      </c>
      <c r="H811" s="14">
        <v>0</v>
      </c>
      <c r="I811" s="13">
        <v>31830</v>
      </c>
      <c r="J811" s="13">
        <v>967.63</v>
      </c>
      <c r="K811" s="13">
        <v>913.52</v>
      </c>
      <c r="L811" s="13">
        <v>0</v>
      </c>
      <c r="M811" s="13">
        <v>25</v>
      </c>
      <c r="N811" s="13">
        <f>SUM(J811:M811)</f>
        <v>1906.15</v>
      </c>
      <c r="O811" s="13">
        <f t="shared" si="27"/>
        <v>29923.85</v>
      </c>
    </row>
    <row r="812" spans="1:15" ht="45" customHeight="1" x14ac:dyDescent="0.25">
      <c r="A812" s="11">
        <v>789</v>
      </c>
      <c r="B812" s="26" t="s">
        <v>1221</v>
      </c>
      <c r="C812" s="26" t="s">
        <v>105</v>
      </c>
      <c r="D812" s="12" t="s">
        <v>1222</v>
      </c>
      <c r="E812" s="12" t="s">
        <v>669</v>
      </c>
      <c r="F812" s="3" t="s">
        <v>678</v>
      </c>
      <c r="G812" s="13">
        <v>40000</v>
      </c>
      <c r="H812" s="14">
        <v>0</v>
      </c>
      <c r="I812" s="13">
        <f>G812+H812</f>
        <v>40000</v>
      </c>
      <c r="J812" s="13">
        <v>1216</v>
      </c>
      <c r="K812" s="13">
        <v>1148</v>
      </c>
      <c r="L812" s="13">
        <v>442.65</v>
      </c>
      <c r="M812" s="13">
        <v>1625</v>
      </c>
      <c r="N812" s="13">
        <f>SUM(J812:M812)</f>
        <v>4431.6499999999996</v>
      </c>
      <c r="O812" s="13">
        <f t="shared" si="27"/>
        <v>35568.35</v>
      </c>
    </row>
    <row r="813" spans="1:15" ht="45" customHeight="1" x14ac:dyDescent="0.25">
      <c r="A813" s="11">
        <v>790</v>
      </c>
      <c r="B813" s="26" t="s">
        <v>539</v>
      </c>
      <c r="C813" s="12" t="s">
        <v>181</v>
      </c>
      <c r="D813" s="12" t="s">
        <v>79</v>
      </c>
      <c r="E813" s="12" t="s">
        <v>667</v>
      </c>
      <c r="F813" s="3" t="s">
        <v>678</v>
      </c>
      <c r="G813" s="13">
        <v>10000</v>
      </c>
      <c r="H813" s="14">
        <v>0</v>
      </c>
      <c r="I813" s="13">
        <v>10000</v>
      </c>
      <c r="J813" s="13">
        <v>304</v>
      </c>
      <c r="K813" s="13">
        <v>287</v>
      </c>
      <c r="L813" s="13">
        <v>0</v>
      </c>
      <c r="M813" s="13">
        <v>25</v>
      </c>
      <c r="N813" s="13">
        <v>616</v>
      </c>
      <c r="O813" s="13">
        <f t="shared" si="27"/>
        <v>9384</v>
      </c>
    </row>
    <row r="814" spans="1:15" ht="45" customHeight="1" x14ac:dyDescent="0.25">
      <c r="A814" s="11">
        <v>791</v>
      </c>
      <c r="B814" s="26" t="s">
        <v>210</v>
      </c>
      <c r="C814" s="12" t="s">
        <v>184</v>
      </c>
      <c r="D814" s="12" t="s">
        <v>64</v>
      </c>
      <c r="E814" s="12" t="s">
        <v>669</v>
      </c>
      <c r="F814" s="3" t="s">
        <v>678</v>
      </c>
      <c r="G814" s="13">
        <v>65018.2</v>
      </c>
      <c r="H814" s="14">
        <v>0</v>
      </c>
      <c r="I814" s="13">
        <v>65018.2</v>
      </c>
      <c r="J814" s="13">
        <v>1976.55</v>
      </c>
      <c r="K814" s="13">
        <v>1866.02</v>
      </c>
      <c r="L814" s="13">
        <v>4431</v>
      </c>
      <c r="M814" s="13">
        <v>25</v>
      </c>
      <c r="N814" s="13">
        <v>8298.57</v>
      </c>
      <c r="O814" s="13">
        <f t="shared" si="27"/>
        <v>56719.63</v>
      </c>
    </row>
    <row r="815" spans="1:15" ht="45" customHeight="1" x14ac:dyDescent="0.25">
      <c r="A815" s="11">
        <v>792</v>
      </c>
      <c r="B815" s="26" t="s">
        <v>382</v>
      </c>
      <c r="C815" s="12" t="s">
        <v>62</v>
      </c>
      <c r="D815" s="12" t="s">
        <v>64</v>
      </c>
      <c r="E815" s="12" t="s">
        <v>669</v>
      </c>
      <c r="F815" s="3" t="s">
        <v>678</v>
      </c>
      <c r="G815" s="13">
        <v>31830.5</v>
      </c>
      <c r="H815" s="14">
        <v>0</v>
      </c>
      <c r="I815" s="13">
        <v>31830.5</v>
      </c>
      <c r="J815" s="13">
        <v>967.65</v>
      </c>
      <c r="K815" s="13">
        <v>913.54</v>
      </c>
      <c r="L815" s="13">
        <v>0</v>
      </c>
      <c r="M815" s="13">
        <v>25</v>
      </c>
      <c r="N815" s="13">
        <v>1906.19</v>
      </c>
      <c r="O815" s="13">
        <f t="shared" si="27"/>
        <v>29924.31</v>
      </c>
    </row>
    <row r="816" spans="1:15" ht="45" customHeight="1" x14ac:dyDescent="0.25">
      <c r="A816" s="11">
        <v>793</v>
      </c>
      <c r="B816" s="26" t="s">
        <v>895</v>
      </c>
      <c r="C816" s="12" t="s">
        <v>279</v>
      </c>
      <c r="D816" s="12" t="s">
        <v>874</v>
      </c>
      <c r="E816" s="12" t="s">
        <v>669</v>
      </c>
      <c r="F816" s="3" t="s">
        <v>678</v>
      </c>
      <c r="G816" s="13">
        <v>69663.100000000006</v>
      </c>
      <c r="H816" s="14">
        <v>0</v>
      </c>
      <c r="I816" s="13">
        <f>G816+H816</f>
        <v>69663.100000000006</v>
      </c>
      <c r="J816" s="13">
        <v>2117.7600000000002</v>
      </c>
      <c r="K816" s="13">
        <v>1999.33</v>
      </c>
      <c r="L816" s="13">
        <v>4989.59</v>
      </c>
      <c r="M816" s="13">
        <v>1602.45</v>
      </c>
      <c r="N816" s="13">
        <f t="shared" ref="N816:N823" si="28">SUM(J816:M816)</f>
        <v>10709.130000000001</v>
      </c>
      <c r="O816" s="13">
        <f t="shared" si="27"/>
        <v>58953.97</v>
      </c>
    </row>
    <row r="817" spans="1:15" ht="45" customHeight="1" x14ac:dyDescent="0.25">
      <c r="A817" s="11">
        <v>794</v>
      </c>
      <c r="B817" s="26" t="s">
        <v>252</v>
      </c>
      <c r="C817" s="12" t="s">
        <v>253</v>
      </c>
      <c r="D817" s="12" t="s">
        <v>638</v>
      </c>
      <c r="E817" s="12" t="s">
        <v>668</v>
      </c>
      <c r="F817" s="3" t="s">
        <v>677</v>
      </c>
      <c r="G817" s="13">
        <v>95000</v>
      </c>
      <c r="H817" s="14">
        <v>0</v>
      </c>
      <c r="I817" s="13">
        <v>95000</v>
      </c>
      <c r="J817" s="13">
        <v>2888</v>
      </c>
      <c r="K817" s="13">
        <v>2726.5</v>
      </c>
      <c r="L817" s="13">
        <v>10929.24</v>
      </c>
      <c r="M817" s="13">
        <v>507.28</v>
      </c>
      <c r="N817" s="13">
        <f t="shared" si="28"/>
        <v>17051.019999999997</v>
      </c>
      <c r="O817" s="13">
        <f t="shared" si="27"/>
        <v>77948.98000000001</v>
      </c>
    </row>
    <row r="818" spans="1:15" ht="45" customHeight="1" x14ac:dyDescent="0.25">
      <c r="A818" s="11">
        <v>795</v>
      </c>
      <c r="B818" s="47" t="s">
        <v>1031</v>
      </c>
      <c r="C818" s="26" t="s">
        <v>1032</v>
      </c>
      <c r="D818" s="26" t="s">
        <v>1025</v>
      </c>
      <c r="E818" s="12" t="s">
        <v>667</v>
      </c>
      <c r="F818" s="3" t="s">
        <v>677</v>
      </c>
      <c r="G818" s="13">
        <v>15000</v>
      </c>
      <c r="H818" s="14">
        <v>0</v>
      </c>
      <c r="I818" s="13"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 t="shared" si="28"/>
        <v>911.5</v>
      </c>
      <c r="O818" s="13">
        <f t="shared" si="27"/>
        <v>14088.5</v>
      </c>
    </row>
    <row r="819" spans="1:15" ht="45" customHeight="1" x14ac:dyDescent="0.25">
      <c r="A819" s="11">
        <v>796</v>
      </c>
      <c r="B819" s="66" t="s">
        <v>1006</v>
      </c>
      <c r="C819" s="67" t="s">
        <v>1</v>
      </c>
      <c r="D819" s="74" t="s">
        <v>765</v>
      </c>
      <c r="E819" s="12" t="s">
        <v>666</v>
      </c>
      <c r="F819" s="3" t="s">
        <v>677</v>
      </c>
      <c r="G819" s="13">
        <v>75000</v>
      </c>
      <c r="H819" s="14">
        <v>0</v>
      </c>
      <c r="I819" s="13">
        <f>G819+H819</f>
        <v>75000</v>
      </c>
      <c r="J819" s="13">
        <v>2280</v>
      </c>
      <c r="K819" s="13">
        <v>2152.5</v>
      </c>
      <c r="L819" s="13">
        <v>6309.38</v>
      </c>
      <c r="M819" s="13">
        <v>25</v>
      </c>
      <c r="N819" s="13">
        <f t="shared" si="28"/>
        <v>10766.880000000001</v>
      </c>
      <c r="O819" s="13">
        <f t="shared" si="27"/>
        <v>64233.119999999995</v>
      </c>
    </row>
    <row r="820" spans="1:15" ht="45" customHeight="1" x14ac:dyDescent="0.25">
      <c r="A820" s="11">
        <v>797</v>
      </c>
      <c r="B820" s="26" t="s">
        <v>844</v>
      </c>
      <c r="C820" s="12" t="s">
        <v>41</v>
      </c>
      <c r="D820" s="12" t="s">
        <v>852</v>
      </c>
      <c r="E820" s="12" t="s">
        <v>667</v>
      </c>
      <c r="F820" s="3" t="s">
        <v>677</v>
      </c>
      <c r="G820" s="13">
        <v>20000</v>
      </c>
      <c r="H820" s="14">
        <v>0</v>
      </c>
      <c r="I820" s="13">
        <f>G820+H820</f>
        <v>20000</v>
      </c>
      <c r="J820" s="13">
        <v>608</v>
      </c>
      <c r="K820" s="13">
        <v>574</v>
      </c>
      <c r="L820" s="13">
        <v>0</v>
      </c>
      <c r="M820" s="13">
        <v>25</v>
      </c>
      <c r="N820" s="13">
        <f t="shared" si="28"/>
        <v>1207</v>
      </c>
      <c r="O820" s="13">
        <f t="shared" si="27"/>
        <v>18793</v>
      </c>
    </row>
    <row r="821" spans="1:15" ht="45" customHeight="1" x14ac:dyDescent="0.25">
      <c r="A821" s="11">
        <v>798</v>
      </c>
      <c r="B821" s="26" t="s">
        <v>731</v>
      </c>
      <c r="C821" s="12" t="s">
        <v>732</v>
      </c>
      <c r="D821" s="12" t="s">
        <v>448</v>
      </c>
      <c r="E821" s="12" t="s">
        <v>669</v>
      </c>
      <c r="F821" s="3" t="s">
        <v>677</v>
      </c>
      <c r="G821" s="13">
        <v>45000</v>
      </c>
      <c r="H821" s="14">
        <v>0</v>
      </c>
      <c r="I821" s="13">
        <f>G821+H821</f>
        <v>45000</v>
      </c>
      <c r="J821" s="13">
        <v>1368</v>
      </c>
      <c r="K821" s="13">
        <v>1291.5</v>
      </c>
      <c r="L821" s="13">
        <v>1148.33</v>
      </c>
      <c r="M821" s="13">
        <v>5025</v>
      </c>
      <c r="N821" s="13">
        <f t="shared" si="28"/>
        <v>8832.83</v>
      </c>
      <c r="O821" s="13">
        <f t="shared" si="27"/>
        <v>36167.17</v>
      </c>
    </row>
    <row r="822" spans="1:15" ht="45" customHeight="1" x14ac:dyDescent="0.25">
      <c r="A822" s="11">
        <v>799</v>
      </c>
      <c r="B822" s="26" t="s">
        <v>11</v>
      </c>
      <c r="C822" s="12" t="s">
        <v>12</v>
      </c>
      <c r="D822" s="12" t="s">
        <v>13</v>
      </c>
      <c r="E822" s="12" t="s">
        <v>669</v>
      </c>
      <c r="F822" s="3" t="s">
        <v>677</v>
      </c>
      <c r="G822" s="13">
        <v>45000</v>
      </c>
      <c r="H822" s="14">
        <v>0</v>
      </c>
      <c r="I822" s="13">
        <v>45000</v>
      </c>
      <c r="J822" s="13">
        <v>1368</v>
      </c>
      <c r="K822" s="13">
        <v>1291.5</v>
      </c>
      <c r="L822" s="13">
        <v>1148.33</v>
      </c>
      <c r="M822" s="13">
        <v>17011.25</v>
      </c>
      <c r="N822" s="13">
        <f t="shared" si="28"/>
        <v>20819.080000000002</v>
      </c>
      <c r="O822" s="13">
        <f t="shared" si="27"/>
        <v>24180.92</v>
      </c>
    </row>
    <row r="823" spans="1:15" ht="45" customHeight="1" x14ac:dyDescent="0.25">
      <c r="A823" s="11">
        <v>800</v>
      </c>
      <c r="B823" s="47" t="s">
        <v>1100</v>
      </c>
      <c r="C823" s="26" t="s">
        <v>8</v>
      </c>
      <c r="D823" s="26" t="s">
        <v>924</v>
      </c>
      <c r="E823" s="12" t="s">
        <v>667</v>
      </c>
      <c r="F823" s="3" t="s">
        <v>677</v>
      </c>
      <c r="G823" s="13">
        <v>20000</v>
      </c>
      <c r="H823" s="14">
        <v>0</v>
      </c>
      <c r="I823" s="13">
        <v>20000</v>
      </c>
      <c r="J823" s="13">
        <v>608</v>
      </c>
      <c r="K823" s="13">
        <v>574</v>
      </c>
      <c r="L823" s="13">
        <v>0</v>
      </c>
      <c r="M823" s="13">
        <v>25</v>
      </c>
      <c r="N823" s="13">
        <f t="shared" si="28"/>
        <v>1207</v>
      </c>
      <c r="O823" s="13">
        <f t="shared" si="27"/>
        <v>18793</v>
      </c>
    </row>
    <row r="824" spans="1:15" ht="45" customHeight="1" x14ac:dyDescent="0.25">
      <c r="A824" s="11">
        <v>801</v>
      </c>
      <c r="B824" s="26" t="s">
        <v>107</v>
      </c>
      <c r="C824" s="12" t="s">
        <v>108</v>
      </c>
      <c r="D824" s="12" t="s">
        <v>64</v>
      </c>
      <c r="E824" s="12" t="s">
        <v>669</v>
      </c>
      <c r="F824" s="3" t="s">
        <v>678</v>
      </c>
      <c r="G824" s="13">
        <v>20000</v>
      </c>
      <c r="H824" s="14">
        <v>0</v>
      </c>
      <c r="I824" s="13">
        <v>20000</v>
      </c>
      <c r="J824" s="13">
        <v>608</v>
      </c>
      <c r="K824" s="13">
        <v>574</v>
      </c>
      <c r="L824" s="13">
        <v>0</v>
      </c>
      <c r="M824" s="13">
        <v>25</v>
      </c>
      <c r="N824" s="13">
        <v>1207</v>
      </c>
      <c r="O824" s="13">
        <f t="shared" si="27"/>
        <v>18793</v>
      </c>
    </row>
    <row r="825" spans="1:15" ht="45" customHeight="1" x14ac:dyDescent="0.25">
      <c r="A825" s="11">
        <v>802</v>
      </c>
      <c r="B825" s="26" t="s">
        <v>302</v>
      </c>
      <c r="C825" s="12" t="s">
        <v>173</v>
      </c>
      <c r="D825" s="12" t="s">
        <v>64</v>
      </c>
      <c r="E825" s="12" t="s">
        <v>669</v>
      </c>
      <c r="F825" s="3" t="s">
        <v>677</v>
      </c>
      <c r="G825" s="13">
        <v>10000</v>
      </c>
      <c r="H825" s="14">
        <v>0</v>
      </c>
      <c r="I825" s="13">
        <v>10000</v>
      </c>
      <c r="J825" s="13">
        <v>304</v>
      </c>
      <c r="K825" s="13">
        <v>287</v>
      </c>
      <c r="L825" s="13">
        <v>0</v>
      </c>
      <c r="M825" s="13">
        <v>25</v>
      </c>
      <c r="N825" s="13">
        <v>616</v>
      </c>
      <c r="O825" s="13">
        <f t="shared" si="27"/>
        <v>9384</v>
      </c>
    </row>
    <row r="826" spans="1:15" ht="45" customHeight="1" x14ac:dyDescent="0.25">
      <c r="A826" s="11">
        <v>803</v>
      </c>
      <c r="B826" s="26" t="s">
        <v>379</v>
      </c>
      <c r="C826" s="12" t="s">
        <v>4</v>
      </c>
      <c r="D826" s="12" t="s">
        <v>79</v>
      </c>
      <c r="E826" s="12" t="s">
        <v>669</v>
      </c>
      <c r="F826" s="3" t="s">
        <v>678</v>
      </c>
      <c r="G826" s="13">
        <v>15870.43</v>
      </c>
      <c r="H826" s="14">
        <v>0</v>
      </c>
      <c r="I826" s="13">
        <v>15870.43</v>
      </c>
      <c r="J826" s="13">
        <v>482.46</v>
      </c>
      <c r="K826" s="13">
        <v>455.48</v>
      </c>
      <c r="L826" s="13">
        <v>0</v>
      </c>
      <c r="M826" s="13">
        <v>25</v>
      </c>
      <c r="N826" s="13">
        <v>962.94</v>
      </c>
      <c r="O826" s="13">
        <f t="shared" si="27"/>
        <v>14907.49</v>
      </c>
    </row>
    <row r="827" spans="1:15" ht="45" customHeight="1" x14ac:dyDescent="0.25">
      <c r="A827" s="11">
        <v>804</v>
      </c>
      <c r="B827" s="26" t="s">
        <v>723</v>
      </c>
      <c r="C827" s="12" t="s">
        <v>98</v>
      </c>
      <c r="D827" s="12" t="s">
        <v>730</v>
      </c>
      <c r="E827" s="12" t="s">
        <v>667</v>
      </c>
      <c r="F827" s="3" t="s">
        <v>677</v>
      </c>
      <c r="G827" s="13">
        <v>10000</v>
      </c>
      <c r="H827" s="14">
        <v>0</v>
      </c>
      <c r="I827" s="13">
        <f>G827+H827</f>
        <v>10000</v>
      </c>
      <c r="J827" s="13">
        <v>304</v>
      </c>
      <c r="K827" s="13">
        <v>287</v>
      </c>
      <c r="L827" s="13">
        <v>0</v>
      </c>
      <c r="M827" s="13">
        <v>25</v>
      </c>
      <c r="N827" s="13">
        <f>J827+K827+L827+M827</f>
        <v>616</v>
      </c>
      <c r="O827" s="13">
        <f t="shared" si="27"/>
        <v>9384</v>
      </c>
    </row>
    <row r="828" spans="1:15" ht="45" customHeight="1" x14ac:dyDescent="0.25">
      <c r="A828" s="11">
        <v>805</v>
      </c>
      <c r="B828" s="26" t="s">
        <v>488</v>
      </c>
      <c r="C828" s="12" t="s">
        <v>38</v>
      </c>
      <c r="D828" s="12" t="s">
        <v>64</v>
      </c>
      <c r="E828" s="12" t="s">
        <v>667</v>
      </c>
      <c r="F828" s="3" t="s">
        <v>678</v>
      </c>
      <c r="G828" s="13">
        <v>10000</v>
      </c>
      <c r="H828" s="14">
        <v>0</v>
      </c>
      <c r="I828" s="13">
        <v>10000</v>
      </c>
      <c r="J828" s="13">
        <v>304</v>
      </c>
      <c r="K828" s="13">
        <v>287</v>
      </c>
      <c r="L828" s="13">
        <v>0</v>
      </c>
      <c r="M828" s="13">
        <v>25</v>
      </c>
      <c r="N828" s="13">
        <v>616</v>
      </c>
      <c r="O828" s="13">
        <f t="shared" si="27"/>
        <v>9384</v>
      </c>
    </row>
    <row r="829" spans="1:15" ht="45" customHeight="1" x14ac:dyDescent="0.25">
      <c r="A829" s="11">
        <v>806</v>
      </c>
      <c r="B829" s="36" t="s">
        <v>936</v>
      </c>
      <c r="C829" s="38" t="s">
        <v>947</v>
      </c>
      <c r="D829" s="38" t="s">
        <v>946</v>
      </c>
      <c r="E829" s="12" t="s">
        <v>669</v>
      </c>
      <c r="F829" s="3" t="s">
        <v>678</v>
      </c>
      <c r="G829" s="13">
        <v>27000</v>
      </c>
      <c r="H829" s="14">
        <v>0</v>
      </c>
      <c r="I829" s="13">
        <f>G829+H829</f>
        <v>27000</v>
      </c>
      <c r="J829" s="13">
        <v>820.8</v>
      </c>
      <c r="K829" s="13">
        <v>774.9</v>
      </c>
      <c r="L829" s="13">
        <v>0</v>
      </c>
      <c r="M829" s="13">
        <v>25</v>
      </c>
      <c r="N829" s="13">
        <f>SUM(J829:M829)</f>
        <v>1620.6999999999998</v>
      </c>
      <c r="O829" s="13">
        <f t="shared" si="27"/>
        <v>25379.3</v>
      </c>
    </row>
    <row r="830" spans="1:15" ht="45" customHeight="1" x14ac:dyDescent="0.25">
      <c r="A830" s="11">
        <v>807</v>
      </c>
      <c r="B830" s="26" t="s">
        <v>590</v>
      </c>
      <c r="C830" s="12" t="s">
        <v>88</v>
      </c>
      <c r="D830" s="12" t="s">
        <v>79</v>
      </c>
      <c r="E830" s="12" t="s">
        <v>667</v>
      </c>
      <c r="F830" s="3" t="s">
        <v>678</v>
      </c>
      <c r="G830" s="13">
        <v>10000</v>
      </c>
      <c r="H830" s="14">
        <v>0</v>
      </c>
      <c r="I830" s="13">
        <v>10000</v>
      </c>
      <c r="J830" s="13">
        <v>304</v>
      </c>
      <c r="K830" s="13">
        <v>287</v>
      </c>
      <c r="L830" s="13">
        <v>0</v>
      </c>
      <c r="M830" s="13">
        <v>25</v>
      </c>
      <c r="N830" s="13">
        <v>616</v>
      </c>
      <c r="O830" s="13">
        <f t="shared" si="27"/>
        <v>9384</v>
      </c>
    </row>
    <row r="831" spans="1:15" ht="45" customHeight="1" x14ac:dyDescent="0.25">
      <c r="A831" s="11">
        <v>808</v>
      </c>
      <c r="B831" s="26" t="s">
        <v>628</v>
      </c>
      <c r="C831" s="12" t="s">
        <v>111</v>
      </c>
      <c r="D831" s="12" t="s">
        <v>64</v>
      </c>
      <c r="E831" s="12" t="s">
        <v>669</v>
      </c>
      <c r="F831" s="3" t="s">
        <v>678</v>
      </c>
      <c r="G831" s="13">
        <v>12000</v>
      </c>
      <c r="H831" s="14">
        <v>0</v>
      </c>
      <c r="I831" s="13">
        <v>12000</v>
      </c>
      <c r="J831" s="13">
        <v>364.8</v>
      </c>
      <c r="K831" s="13">
        <v>344.4</v>
      </c>
      <c r="L831" s="13">
        <v>0</v>
      </c>
      <c r="M831" s="13">
        <v>25</v>
      </c>
      <c r="N831" s="13">
        <v>734.2</v>
      </c>
      <c r="O831" s="13">
        <f t="shared" si="27"/>
        <v>11265.8</v>
      </c>
    </row>
    <row r="832" spans="1:15" ht="45" customHeight="1" x14ac:dyDescent="0.25">
      <c r="A832" s="11">
        <v>809</v>
      </c>
      <c r="B832" s="26" t="s">
        <v>345</v>
      </c>
      <c r="C832" s="12" t="s">
        <v>184</v>
      </c>
      <c r="D832" s="12" t="s">
        <v>64</v>
      </c>
      <c r="E832" s="12" t="s">
        <v>669</v>
      </c>
      <c r="F832" s="3" t="s">
        <v>678</v>
      </c>
      <c r="G832" s="13">
        <v>65018.2</v>
      </c>
      <c r="H832" s="14">
        <v>0</v>
      </c>
      <c r="I832" s="13">
        <v>65018.2</v>
      </c>
      <c r="J832" s="13">
        <v>1976.55</v>
      </c>
      <c r="K832" s="13">
        <v>1866.02</v>
      </c>
      <c r="L832" s="13">
        <v>4431</v>
      </c>
      <c r="M832" s="13">
        <v>125</v>
      </c>
      <c r="N832" s="13">
        <f t="shared" ref="N832:N838" si="29">SUM(J832:M832)</f>
        <v>8398.57</v>
      </c>
      <c r="O832" s="13">
        <f t="shared" si="27"/>
        <v>56619.63</v>
      </c>
    </row>
    <row r="833" spans="1:15" ht="45" customHeight="1" x14ac:dyDescent="0.25">
      <c r="A833" s="11">
        <v>810</v>
      </c>
      <c r="B833" s="26" t="s">
        <v>1172</v>
      </c>
      <c r="C833" s="73" t="s">
        <v>93</v>
      </c>
      <c r="D833" s="73" t="s">
        <v>1173</v>
      </c>
      <c r="E833" s="12" t="s">
        <v>667</v>
      </c>
      <c r="F833" s="3" t="s">
        <v>677</v>
      </c>
      <c r="G833" s="13">
        <v>15000</v>
      </c>
      <c r="H833" s="14">
        <v>0</v>
      </c>
      <c r="I833" s="13">
        <f>G833+H833</f>
        <v>15000</v>
      </c>
      <c r="J833" s="13">
        <v>456</v>
      </c>
      <c r="K833" s="13">
        <v>430.5</v>
      </c>
      <c r="L833" s="13">
        <v>0</v>
      </c>
      <c r="M833" s="13">
        <v>25</v>
      </c>
      <c r="N833" s="13">
        <f t="shared" si="29"/>
        <v>911.5</v>
      </c>
      <c r="O833" s="13">
        <f t="shared" si="27"/>
        <v>14088.5</v>
      </c>
    </row>
    <row r="834" spans="1:15" ht="45" customHeight="1" x14ac:dyDescent="0.25">
      <c r="A834" s="11">
        <v>811</v>
      </c>
      <c r="B834" s="26" t="s">
        <v>522</v>
      </c>
      <c r="C834" s="12" t="s">
        <v>171</v>
      </c>
      <c r="D834" s="12" t="s">
        <v>79</v>
      </c>
      <c r="E834" s="12" t="s">
        <v>669</v>
      </c>
      <c r="F834" s="3" t="s">
        <v>677</v>
      </c>
      <c r="G834" s="13">
        <v>15000</v>
      </c>
      <c r="H834" s="14">
        <v>0</v>
      </c>
      <c r="I834" s="13">
        <f>G834+H834</f>
        <v>15000</v>
      </c>
      <c r="J834" s="13">
        <v>456</v>
      </c>
      <c r="K834" s="13">
        <v>430.5</v>
      </c>
      <c r="L834" s="13">
        <v>0</v>
      </c>
      <c r="M834" s="13">
        <v>4493.29</v>
      </c>
      <c r="N834" s="13">
        <f t="shared" si="29"/>
        <v>5379.79</v>
      </c>
      <c r="O834" s="13">
        <f t="shared" si="27"/>
        <v>9620.2099999999991</v>
      </c>
    </row>
    <row r="835" spans="1:15" ht="45" customHeight="1" x14ac:dyDescent="0.25">
      <c r="A835" s="11">
        <v>812</v>
      </c>
      <c r="B835" s="26" t="s">
        <v>546</v>
      </c>
      <c r="C835" s="12" t="s">
        <v>62</v>
      </c>
      <c r="D835" s="12" t="s">
        <v>79</v>
      </c>
      <c r="E835" s="12" t="s">
        <v>667</v>
      </c>
      <c r="F835" s="3" t="s">
        <v>677</v>
      </c>
      <c r="G835" s="13">
        <v>31830.5</v>
      </c>
      <c r="H835" s="14">
        <v>0</v>
      </c>
      <c r="I835" s="13">
        <f>SUM(G835:H835)</f>
        <v>31830.5</v>
      </c>
      <c r="J835" s="13">
        <v>967.65</v>
      </c>
      <c r="K835" s="13">
        <v>913.54</v>
      </c>
      <c r="L835" s="13">
        <v>0</v>
      </c>
      <c r="M835" s="13">
        <v>525</v>
      </c>
      <c r="N835" s="13">
        <f t="shared" si="29"/>
        <v>2406.19</v>
      </c>
      <c r="O835" s="13">
        <f t="shared" si="27"/>
        <v>29424.31</v>
      </c>
    </row>
    <row r="836" spans="1:15" ht="45" customHeight="1" x14ac:dyDescent="0.25">
      <c r="A836" s="11">
        <v>813</v>
      </c>
      <c r="B836" s="65" t="s">
        <v>1223</v>
      </c>
      <c r="C836" s="63" t="s">
        <v>1224</v>
      </c>
      <c r="D836" s="63" t="s">
        <v>1225</v>
      </c>
      <c r="E836" s="12" t="s">
        <v>667</v>
      </c>
      <c r="F836" s="3" t="s">
        <v>677</v>
      </c>
      <c r="G836" s="13">
        <v>14000</v>
      </c>
      <c r="H836" s="14">
        <v>0</v>
      </c>
      <c r="I836" s="13">
        <f>G836+H836</f>
        <v>14000</v>
      </c>
      <c r="J836" s="13">
        <v>425.6</v>
      </c>
      <c r="K836" s="13">
        <v>401.8</v>
      </c>
      <c r="L836" s="13">
        <v>0</v>
      </c>
      <c r="M836" s="13">
        <v>25</v>
      </c>
      <c r="N836" s="13">
        <f t="shared" si="29"/>
        <v>852.40000000000009</v>
      </c>
      <c r="O836" s="13">
        <f t="shared" si="27"/>
        <v>13147.6</v>
      </c>
    </row>
    <row r="837" spans="1:15" ht="45" customHeight="1" x14ac:dyDescent="0.25">
      <c r="A837" s="11">
        <v>814</v>
      </c>
      <c r="B837" s="38" t="s">
        <v>919</v>
      </c>
      <c r="C837" s="38" t="s">
        <v>931</v>
      </c>
      <c r="D837" s="38" t="s">
        <v>838</v>
      </c>
      <c r="E837" s="12" t="s">
        <v>669</v>
      </c>
      <c r="F837" s="3" t="s">
        <v>677</v>
      </c>
      <c r="G837" s="13">
        <v>33000</v>
      </c>
      <c r="H837" s="14">
        <v>0</v>
      </c>
      <c r="I837" s="13">
        <f>G837+H837</f>
        <v>33000</v>
      </c>
      <c r="J837" s="13">
        <v>1003.2</v>
      </c>
      <c r="K837" s="13">
        <v>947.1</v>
      </c>
      <c r="L837" s="13">
        <v>0</v>
      </c>
      <c r="M837" s="13">
        <v>25</v>
      </c>
      <c r="N837" s="13">
        <f t="shared" si="29"/>
        <v>1975.3000000000002</v>
      </c>
      <c r="O837" s="13">
        <f t="shared" si="27"/>
        <v>31024.7</v>
      </c>
    </row>
    <row r="838" spans="1:15" ht="45" customHeight="1" x14ac:dyDescent="0.25">
      <c r="A838" s="11">
        <v>815</v>
      </c>
      <c r="B838" s="26" t="s">
        <v>849</v>
      </c>
      <c r="C838" s="12" t="s">
        <v>105</v>
      </c>
      <c r="D838" s="12" t="s">
        <v>853</v>
      </c>
      <c r="E838" s="12" t="s">
        <v>669</v>
      </c>
      <c r="F838" s="3" t="s">
        <v>678</v>
      </c>
      <c r="G838" s="13">
        <v>37000</v>
      </c>
      <c r="H838" s="14">
        <v>0</v>
      </c>
      <c r="I838" s="13">
        <f>SUM(G838:H838)</f>
        <v>37000</v>
      </c>
      <c r="J838" s="13">
        <v>1124.8</v>
      </c>
      <c r="K838" s="13">
        <v>1061.9000000000001</v>
      </c>
      <c r="L838" s="13">
        <v>19.25</v>
      </c>
      <c r="M838" s="13">
        <v>25</v>
      </c>
      <c r="N838" s="13">
        <f t="shared" si="29"/>
        <v>2230.9499999999998</v>
      </c>
      <c r="O838" s="13">
        <f t="shared" si="27"/>
        <v>34769.050000000003</v>
      </c>
    </row>
    <row r="839" spans="1:15" ht="45" customHeight="1" x14ac:dyDescent="0.25">
      <c r="A839" s="11">
        <v>816</v>
      </c>
      <c r="B839" s="26" t="s">
        <v>612</v>
      </c>
      <c r="C839" s="12" t="s">
        <v>262</v>
      </c>
      <c r="D839" s="12" t="s">
        <v>79</v>
      </c>
      <c r="E839" s="12" t="s">
        <v>669</v>
      </c>
      <c r="F839" s="3" t="s">
        <v>678</v>
      </c>
      <c r="G839" s="13">
        <v>29961.5</v>
      </c>
      <c r="H839" s="14">
        <v>0</v>
      </c>
      <c r="I839" s="13">
        <f>G839+H839</f>
        <v>29961.5</v>
      </c>
      <c r="J839" s="13">
        <v>910.83</v>
      </c>
      <c r="K839" s="13">
        <v>859.9</v>
      </c>
      <c r="L839" s="13">
        <v>0</v>
      </c>
      <c r="M839" s="13">
        <v>3179.9</v>
      </c>
      <c r="N839" s="13">
        <f>SUBTOTAL(9,J839:M839)</f>
        <v>4950.63</v>
      </c>
      <c r="O839" s="13">
        <f t="shared" si="27"/>
        <v>25010.87</v>
      </c>
    </row>
    <row r="840" spans="1:15" ht="45" customHeight="1" x14ac:dyDescent="0.25">
      <c r="A840" s="11">
        <v>817</v>
      </c>
      <c r="B840" s="26" t="s">
        <v>826</v>
      </c>
      <c r="C840" s="12" t="s">
        <v>71</v>
      </c>
      <c r="D840" s="12" t="s">
        <v>836</v>
      </c>
      <c r="E840" s="12" t="s">
        <v>669</v>
      </c>
      <c r="F840" s="3" t="s">
        <v>678</v>
      </c>
      <c r="G840" s="13">
        <v>65018</v>
      </c>
      <c r="H840" s="14">
        <v>0</v>
      </c>
      <c r="I840" s="13">
        <f>G840+H840</f>
        <v>65018</v>
      </c>
      <c r="J840" s="13">
        <v>1976.55</v>
      </c>
      <c r="K840" s="13">
        <v>1866.02</v>
      </c>
      <c r="L840" s="13">
        <v>4430.96</v>
      </c>
      <c r="M840" s="13">
        <v>25</v>
      </c>
      <c r="N840" s="13">
        <f>SUM(J840:M840)</f>
        <v>8298.5299999999988</v>
      </c>
      <c r="O840" s="13">
        <f t="shared" si="27"/>
        <v>56719.47</v>
      </c>
    </row>
    <row r="841" spans="1:15" ht="45" customHeight="1" x14ac:dyDescent="0.25">
      <c r="A841" s="11">
        <v>818</v>
      </c>
      <c r="B841" s="26" t="s">
        <v>760</v>
      </c>
      <c r="C841" s="12" t="s">
        <v>725</v>
      </c>
      <c r="D841" s="12" t="s">
        <v>775</v>
      </c>
      <c r="E841" s="12" t="s">
        <v>669</v>
      </c>
      <c r="F841" s="3" t="s">
        <v>678</v>
      </c>
      <c r="G841" s="13">
        <v>10000</v>
      </c>
      <c r="H841" s="14">
        <v>0</v>
      </c>
      <c r="I841" s="13">
        <f>G841+H841</f>
        <v>10000</v>
      </c>
      <c r="J841" s="13">
        <v>304</v>
      </c>
      <c r="K841" s="13">
        <v>287</v>
      </c>
      <c r="L841" s="13">
        <v>0</v>
      </c>
      <c r="M841" s="13">
        <v>25</v>
      </c>
      <c r="N841" s="13">
        <f>SUM(J841:M841)</f>
        <v>616</v>
      </c>
      <c r="O841" s="13">
        <f t="shared" si="27"/>
        <v>9384</v>
      </c>
    </row>
    <row r="842" spans="1:15" ht="45" customHeight="1" x14ac:dyDescent="0.25">
      <c r="A842" s="11">
        <v>819</v>
      </c>
      <c r="B842" s="36" t="s">
        <v>937</v>
      </c>
      <c r="C842" s="38" t="s">
        <v>928</v>
      </c>
      <c r="D842" s="38" t="s">
        <v>946</v>
      </c>
      <c r="E842" s="12" t="s">
        <v>669</v>
      </c>
      <c r="F842" s="3" t="s">
        <v>678</v>
      </c>
      <c r="G842" s="13">
        <v>15000</v>
      </c>
      <c r="H842" s="14">
        <v>0</v>
      </c>
      <c r="I842" s="13">
        <f>G842+H842</f>
        <v>15000</v>
      </c>
      <c r="J842" s="13">
        <v>456</v>
      </c>
      <c r="K842" s="13">
        <v>430.5</v>
      </c>
      <c r="L842" s="13">
        <v>0</v>
      </c>
      <c r="M842" s="13">
        <v>25</v>
      </c>
      <c r="N842" s="13">
        <f>SUM(J842:M842)</f>
        <v>911.5</v>
      </c>
      <c r="O842" s="13">
        <f t="shared" si="27"/>
        <v>14088.5</v>
      </c>
    </row>
    <row r="843" spans="1:15" ht="45" customHeight="1" x14ac:dyDescent="0.25">
      <c r="A843" s="11">
        <v>820</v>
      </c>
      <c r="B843" s="26" t="s">
        <v>376</v>
      </c>
      <c r="C843" s="12" t="s">
        <v>117</v>
      </c>
      <c r="D843" s="12" t="s">
        <v>64</v>
      </c>
      <c r="E843" s="12" t="s">
        <v>669</v>
      </c>
      <c r="F843" s="3" t="s">
        <v>678</v>
      </c>
      <c r="G843" s="13">
        <v>22500</v>
      </c>
      <c r="H843" s="14">
        <v>0</v>
      </c>
      <c r="I843" s="13">
        <v>22500</v>
      </c>
      <c r="J843" s="13">
        <v>684</v>
      </c>
      <c r="K843" s="13">
        <v>645.75</v>
      </c>
      <c r="L843" s="13">
        <v>0</v>
      </c>
      <c r="M843" s="13">
        <v>25</v>
      </c>
      <c r="N843" s="13">
        <v>1354.75</v>
      </c>
      <c r="O843" s="13">
        <f t="shared" si="27"/>
        <v>21145.25</v>
      </c>
    </row>
    <row r="844" spans="1:15" ht="45" customHeight="1" x14ac:dyDescent="0.25">
      <c r="A844" s="11">
        <v>821</v>
      </c>
      <c r="B844" s="36" t="s">
        <v>961</v>
      </c>
      <c r="C844" s="37" t="s">
        <v>928</v>
      </c>
      <c r="D844" s="38" t="s">
        <v>946</v>
      </c>
      <c r="E844" s="12" t="s">
        <v>669</v>
      </c>
      <c r="F844" s="3" t="s">
        <v>678</v>
      </c>
      <c r="G844" s="13">
        <v>15000</v>
      </c>
      <c r="H844" s="14">
        <v>0</v>
      </c>
      <c r="I844" s="13">
        <f>G844+H844</f>
        <v>15000</v>
      </c>
      <c r="J844" s="13">
        <v>456</v>
      </c>
      <c r="K844" s="13">
        <v>430.5</v>
      </c>
      <c r="L844" s="13">
        <v>0</v>
      </c>
      <c r="M844" s="13">
        <v>25</v>
      </c>
      <c r="N844" s="13">
        <f>SUM(J844:M844)</f>
        <v>911.5</v>
      </c>
      <c r="O844" s="13">
        <f t="shared" si="27"/>
        <v>14088.5</v>
      </c>
    </row>
    <row r="845" spans="1:15" ht="45" customHeight="1" x14ac:dyDescent="0.25">
      <c r="A845" s="11">
        <v>822</v>
      </c>
      <c r="B845" s="26" t="s">
        <v>896</v>
      </c>
      <c r="C845" s="12" t="s">
        <v>725</v>
      </c>
      <c r="D845" s="12" t="s">
        <v>874</v>
      </c>
      <c r="E845" s="12" t="s">
        <v>669</v>
      </c>
      <c r="F845" s="3" t="s">
        <v>678</v>
      </c>
      <c r="G845" s="13">
        <v>15000</v>
      </c>
      <c r="H845" s="14">
        <v>0</v>
      </c>
      <c r="I845" s="13">
        <f>G845+H845</f>
        <v>15000</v>
      </c>
      <c r="J845" s="13">
        <v>456</v>
      </c>
      <c r="K845" s="13">
        <v>430.5</v>
      </c>
      <c r="L845" s="13">
        <v>0</v>
      </c>
      <c r="M845" s="13">
        <v>25</v>
      </c>
      <c r="N845" s="13">
        <f>SUM(J845:M845)</f>
        <v>911.5</v>
      </c>
      <c r="O845" s="13">
        <f t="shared" si="27"/>
        <v>14088.5</v>
      </c>
    </row>
    <row r="846" spans="1:15" ht="45" customHeight="1" x14ac:dyDescent="0.25">
      <c r="A846" s="11">
        <v>823</v>
      </c>
      <c r="B846" s="26" t="s">
        <v>827</v>
      </c>
      <c r="C846" s="12" t="s">
        <v>837</v>
      </c>
      <c r="D846" s="12" t="s">
        <v>836</v>
      </c>
      <c r="E846" s="12" t="s">
        <v>669</v>
      </c>
      <c r="F846" s="3" t="s">
        <v>678</v>
      </c>
      <c r="G846" s="13">
        <v>69663.100000000006</v>
      </c>
      <c r="H846" s="14">
        <v>0</v>
      </c>
      <c r="I846" s="13">
        <f>SUM(G846:H846)</f>
        <v>69663.100000000006</v>
      </c>
      <c r="J846" s="13">
        <v>2117.7600000000002</v>
      </c>
      <c r="K846" s="13">
        <v>1999.33</v>
      </c>
      <c r="L846" s="13">
        <v>5305.08</v>
      </c>
      <c r="M846" s="13">
        <v>25</v>
      </c>
      <c r="N846" s="13">
        <f>SUM(J846:M846)</f>
        <v>9447.17</v>
      </c>
      <c r="O846" s="13">
        <f t="shared" si="27"/>
        <v>60215.930000000008</v>
      </c>
    </row>
    <row r="847" spans="1:15" ht="45" customHeight="1" x14ac:dyDescent="0.25">
      <c r="A847" s="11">
        <v>824</v>
      </c>
      <c r="B847" s="38" t="s">
        <v>920</v>
      </c>
      <c r="C847" s="38" t="s">
        <v>925</v>
      </c>
      <c r="D847" s="38" t="s">
        <v>838</v>
      </c>
      <c r="E847" s="12" t="s">
        <v>667</v>
      </c>
      <c r="F847" s="3" t="s">
        <v>678</v>
      </c>
      <c r="G847" s="13">
        <v>15000</v>
      </c>
      <c r="H847" s="14">
        <v>0</v>
      </c>
      <c r="I847" s="13">
        <f>G847+H847</f>
        <v>15000</v>
      </c>
      <c r="J847" s="13">
        <v>456</v>
      </c>
      <c r="K847" s="13">
        <v>430.5</v>
      </c>
      <c r="L847" s="13">
        <v>0</v>
      </c>
      <c r="M847" s="13">
        <v>25</v>
      </c>
      <c r="N847" s="13">
        <f>SUM(J847:M847)</f>
        <v>911.5</v>
      </c>
      <c r="O847" s="13">
        <f t="shared" si="27"/>
        <v>14088.5</v>
      </c>
    </row>
    <row r="848" spans="1:15" ht="45" customHeight="1" x14ac:dyDescent="0.25">
      <c r="A848" s="11">
        <v>825</v>
      </c>
      <c r="B848" s="26" t="s">
        <v>273</v>
      </c>
      <c r="C848" s="12" t="s">
        <v>63</v>
      </c>
      <c r="D848" s="12" t="s">
        <v>64</v>
      </c>
      <c r="E848" s="12" t="s">
        <v>669</v>
      </c>
      <c r="F848" s="3" t="s">
        <v>678</v>
      </c>
      <c r="G848" s="13">
        <v>23100</v>
      </c>
      <c r="H848" s="14">
        <v>0</v>
      </c>
      <c r="I848" s="13">
        <v>23100</v>
      </c>
      <c r="J848" s="13">
        <v>702.24</v>
      </c>
      <c r="K848" s="13">
        <v>662.97</v>
      </c>
      <c r="L848" s="13">
        <v>0</v>
      </c>
      <c r="M848" s="13">
        <v>25</v>
      </c>
      <c r="N848" s="13">
        <v>1390.21</v>
      </c>
      <c r="O848" s="13">
        <f t="shared" si="27"/>
        <v>21709.79</v>
      </c>
    </row>
    <row r="849" spans="1:15" ht="45" customHeight="1" x14ac:dyDescent="0.25">
      <c r="A849" s="11">
        <v>826</v>
      </c>
      <c r="B849" s="26" t="s">
        <v>128</v>
      </c>
      <c r="C849" s="12" t="s">
        <v>117</v>
      </c>
      <c r="D849" s="12" t="s">
        <v>64</v>
      </c>
      <c r="E849" s="12" t="s">
        <v>669</v>
      </c>
      <c r="F849" s="3" t="s">
        <v>678</v>
      </c>
      <c r="G849" s="13">
        <v>33000</v>
      </c>
      <c r="H849" s="14">
        <v>0</v>
      </c>
      <c r="I849" s="13">
        <f>G849+H849</f>
        <v>33000</v>
      </c>
      <c r="J849" s="13">
        <v>1003.2</v>
      </c>
      <c r="K849" s="13">
        <v>947.1</v>
      </c>
      <c r="L849" s="13">
        <v>0</v>
      </c>
      <c r="M849" s="13">
        <v>25</v>
      </c>
      <c r="N849" s="13">
        <f>SUM(J849:M849)</f>
        <v>1975.3000000000002</v>
      </c>
      <c r="O849" s="13">
        <f t="shared" si="27"/>
        <v>31024.7</v>
      </c>
    </row>
    <row r="850" spans="1:15" ht="45" customHeight="1" x14ac:dyDescent="0.25">
      <c r="A850" s="11">
        <v>827</v>
      </c>
      <c r="B850" s="26" t="s">
        <v>563</v>
      </c>
      <c r="C850" s="12" t="s">
        <v>708</v>
      </c>
      <c r="D850" s="12" t="s">
        <v>79</v>
      </c>
      <c r="E850" s="12" t="s">
        <v>667</v>
      </c>
      <c r="F850" s="3" t="s">
        <v>678</v>
      </c>
      <c r="G850" s="13">
        <v>15000</v>
      </c>
      <c r="H850" s="14">
        <v>0</v>
      </c>
      <c r="I850" s="13">
        <f>G850+H850</f>
        <v>15000</v>
      </c>
      <c r="J850" s="13">
        <v>456</v>
      </c>
      <c r="K850" s="13">
        <v>430.5</v>
      </c>
      <c r="L850" s="13">
        <v>0</v>
      </c>
      <c r="M850" s="13">
        <v>25</v>
      </c>
      <c r="N850" s="13">
        <f>SUM(J850:M850)</f>
        <v>911.5</v>
      </c>
      <c r="O850" s="13">
        <f t="shared" si="27"/>
        <v>14088.5</v>
      </c>
    </row>
    <row r="851" spans="1:15" ht="45" customHeight="1" x14ac:dyDescent="0.25">
      <c r="A851" s="11">
        <v>828</v>
      </c>
      <c r="B851" s="26" t="s">
        <v>433</v>
      </c>
      <c r="C851" s="12" t="s">
        <v>62</v>
      </c>
      <c r="D851" s="12" t="s">
        <v>79</v>
      </c>
      <c r="E851" s="12" t="s">
        <v>669</v>
      </c>
      <c r="F851" s="3" t="s">
        <v>678</v>
      </c>
      <c r="G851" s="13">
        <v>31830.5</v>
      </c>
      <c r="H851" s="14">
        <v>0</v>
      </c>
      <c r="I851" s="13">
        <v>31830.5</v>
      </c>
      <c r="J851" s="13">
        <v>967.65</v>
      </c>
      <c r="K851" s="13">
        <v>913.54</v>
      </c>
      <c r="L851" s="13">
        <v>0</v>
      </c>
      <c r="M851" s="13">
        <v>7611.24</v>
      </c>
      <c r="N851" s="13">
        <f>SUM(J851:M851)</f>
        <v>9492.43</v>
      </c>
      <c r="O851" s="13">
        <f t="shared" si="27"/>
        <v>22338.07</v>
      </c>
    </row>
    <row r="852" spans="1:15" ht="45" customHeight="1" x14ac:dyDescent="0.25">
      <c r="A852" s="11">
        <v>829</v>
      </c>
      <c r="B852" s="26" t="s">
        <v>850</v>
      </c>
      <c r="C852" s="12" t="s">
        <v>38</v>
      </c>
      <c r="D852" s="12" t="s">
        <v>853</v>
      </c>
      <c r="E852" s="12" t="s">
        <v>667</v>
      </c>
      <c r="F852" s="3" t="s">
        <v>678</v>
      </c>
      <c r="G852" s="13">
        <v>20000</v>
      </c>
      <c r="H852" s="14">
        <v>0</v>
      </c>
      <c r="I852" s="13">
        <f>G852+H852</f>
        <v>20000</v>
      </c>
      <c r="J852" s="13">
        <v>608</v>
      </c>
      <c r="K852" s="13">
        <v>574</v>
      </c>
      <c r="L852" s="13">
        <v>0</v>
      </c>
      <c r="M852" s="13">
        <v>25</v>
      </c>
      <c r="N852" s="13">
        <f>SUM(J852:M852)</f>
        <v>1207</v>
      </c>
      <c r="O852" s="13">
        <f t="shared" ref="O852:O893" si="30">I852-N852</f>
        <v>18793</v>
      </c>
    </row>
    <row r="853" spans="1:15" ht="45" customHeight="1" x14ac:dyDescent="0.25">
      <c r="A853" s="11">
        <v>830</v>
      </c>
      <c r="B853" s="26" t="s">
        <v>724</v>
      </c>
      <c r="C853" s="12" t="s">
        <v>729</v>
      </c>
      <c r="D853" s="12" t="s">
        <v>730</v>
      </c>
      <c r="E853" s="12" t="s">
        <v>669</v>
      </c>
      <c r="F853" s="3" t="s">
        <v>678</v>
      </c>
      <c r="G853" s="13">
        <v>39571.35</v>
      </c>
      <c r="H853" s="14">
        <v>0</v>
      </c>
      <c r="I853" s="13">
        <f>G853+H853</f>
        <v>39571.35</v>
      </c>
      <c r="J853" s="13">
        <v>1202.97</v>
      </c>
      <c r="K853" s="13">
        <v>1135.7</v>
      </c>
      <c r="L853" s="13">
        <v>382.15</v>
      </c>
      <c r="M853" s="14">
        <v>25</v>
      </c>
      <c r="N853" s="13">
        <f>J853+K853+L853+M853</f>
        <v>2745.82</v>
      </c>
      <c r="O853" s="13">
        <f t="shared" si="30"/>
        <v>36825.53</v>
      </c>
    </row>
    <row r="854" spans="1:15" ht="45" customHeight="1" x14ac:dyDescent="0.25">
      <c r="A854" s="11">
        <v>831</v>
      </c>
      <c r="B854" s="26" t="s">
        <v>49</v>
      </c>
      <c r="C854" s="12" t="s">
        <v>38</v>
      </c>
      <c r="D854" s="12" t="s">
        <v>21</v>
      </c>
      <c r="E854" s="12" t="s">
        <v>667</v>
      </c>
      <c r="F854" s="3" t="s">
        <v>678</v>
      </c>
      <c r="G854" s="13">
        <v>20000</v>
      </c>
      <c r="H854" s="14">
        <v>0</v>
      </c>
      <c r="I854" s="13">
        <f>G854+H854</f>
        <v>20000</v>
      </c>
      <c r="J854" s="13">
        <v>608</v>
      </c>
      <c r="K854" s="13">
        <v>574</v>
      </c>
      <c r="L854" s="13">
        <v>0</v>
      </c>
      <c r="M854" s="14">
        <v>125</v>
      </c>
      <c r="N854" s="13">
        <f>SUM(J854:M854)</f>
        <v>1307</v>
      </c>
      <c r="O854" s="13">
        <f t="shared" si="30"/>
        <v>18693</v>
      </c>
    </row>
    <row r="855" spans="1:15" ht="45" customHeight="1" x14ac:dyDescent="0.25">
      <c r="A855" s="11">
        <v>832</v>
      </c>
      <c r="B855" s="26" t="s">
        <v>401</v>
      </c>
      <c r="C855" s="12" t="s">
        <v>74</v>
      </c>
      <c r="D855" s="12" t="s">
        <v>79</v>
      </c>
      <c r="E855" s="12" t="s">
        <v>669</v>
      </c>
      <c r="F855" s="3" t="s">
        <v>678</v>
      </c>
      <c r="G855" s="13">
        <v>41226.9</v>
      </c>
      <c r="H855" s="14">
        <v>0</v>
      </c>
      <c r="I855" s="13">
        <f>G855+H855</f>
        <v>41226.9</v>
      </c>
      <c r="J855" s="13">
        <v>1253.3</v>
      </c>
      <c r="K855" s="13">
        <v>1183.21</v>
      </c>
      <c r="L855" s="13">
        <v>615.80999999999995</v>
      </c>
      <c r="M855" s="13">
        <v>11118.72</v>
      </c>
      <c r="N855" s="13">
        <f>SUM(J855:M855)</f>
        <v>14171.039999999999</v>
      </c>
      <c r="O855" s="13">
        <f t="shared" si="30"/>
        <v>27055.86</v>
      </c>
    </row>
    <row r="856" spans="1:15" ht="45" customHeight="1" x14ac:dyDescent="0.25">
      <c r="A856" s="11">
        <v>833</v>
      </c>
      <c r="B856" s="26" t="s">
        <v>439</v>
      </c>
      <c r="C856" s="12" t="s">
        <v>63</v>
      </c>
      <c r="D856" s="12" t="s">
        <v>64</v>
      </c>
      <c r="E856" s="12" t="s">
        <v>669</v>
      </c>
      <c r="F856" s="3" t="s">
        <v>678</v>
      </c>
      <c r="G856" s="13">
        <v>25119.53</v>
      </c>
      <c r="H856" s="14">
        <v>0</v>
      </c>
      <c r="I856" s="13">
        <v>25119.53</v>
      </c>
      <c r="J856" s="13">
        <v>763.63</v>
      </c>
      <c r="K856" s="13">
        <v>720.93</v>
      </c>
      <c r="L856" s="13">
        <v>0</v>
      </c>
      <c r="M856" s="13">
        <v>25</v>
      </c>
      <c r="N856" s="13">
        <v>1509.56</v>
      </c>
      <c r="O856" s="13">
        <f t="shared" si="30"/>
        <v>23609.969999999998</v>
      </c>
    </row>
    <row r="857" spans="1:15" ht="45" customHeight="1" x14ac:dyDescent="0.25">
      <c r="A857" s="11">
        <v>834</v>
      </c>
      <c r="B857" s="26" t="s">
        <v>387</v>
      </c>
      <c r="C857" s="12" t="s">
        <v>181</v>
      </c>
      <c r="D857" s="12" t="s">
        <v>79</v>
      </c>
      <c r="E857" s="12" t="s">
        <v>667</v>
      </c>
      <c r="F857" s="3" t="s">
        <v>678</v>
      </c>
      <c r="G857" s="13">
        <v>10000</v>
      </c>
      <c r="H857" s="14">
        <v>0</v>
      </c>
      <c r="I857" s="13">
        <v>10000</v>
      </c>
      <c r="J857" s="13">
        <v>304</v>
      </c>
      <c r="K857" s="13">
        <v>287</v>
      </c>
      <c r="L857" s="13">
        <v>0</v>
      </c>
      <c r="M857" s="13">
        <v>25</v>
      </c>
      <c r="N857" s="13">
        <v>616</v>
      </c>
      <c r="O857" s="13">
        <f t="shared" si="30"/>
        <v>9384</v>
      </c>
    </row>
    <row r="858" spans="1:15" ht="45" customHeight="1" x14ac:dyDescent="0.25">
      <c r="A858" s="11">
        <v>835</v>
      </c>
      <c r="B858" s="36" t="s">
        <v>909</v>
      </c>
      <c r="C858" s="37" t="s">
        <v>38</v>
      </c>
      <c r="D858" s="38" t="s">
        <v>877</v>
      </c>
      <c r="E858" s="12" t="s">
        <v>667</v>
      </c>
      <c r="F858" s="3" t="s">
        <v>678</v>
      </c>
      <c r="G858" s="13">
        <v>15000</v>
      </c>
      <c r="H858" s="14">
        <v>0</v>
      </c>
      <c r="I858" s="13">
        <f>G858+H858</f>
        <v>15000</v>
      </c>
      <c r="J858" s="13">
        <v>456</v>
      </c>
      <c r="K858" s="13">
        <v>430.5</v>
      </c>
      <c r="L858" s="13">
        <v>0</v>
      </c>
      <c r="M858" s="13">
        <v>2970.6</v>
      </c>
      <c r="N858" s="13">
        <f>SUM(J858:M858)</f>
        <v>3857.1</v>
      </c>
      <c r="O858" s="13">
        <f t="shared" si="30"/>
        <v>11142.9</v>
      </c>
    </row>
    <row r="859" spans="1:15" ht="45" customHeight="1" x14ac:dyDescent="0.25">
      <c r="A859" s="11">
        <v>836</v>
      </c>
      <c r="B859" s="26" t="s">
        <v>801</v>
      </c>
      <c r="C859" s="12" t="s">
        <v>805</v>
      </c>
      <c r="D859" s="12" t="s">
        <v>811</v>
      </c>
      <c r="E859" s="12" t="s">
        <v>669</v>
      </c>
      <c r="F859" s="3" t="s">
        <v>678</v>
      </c>
      <c r="G859" s="13">
        <v>65018</v>
      </c>
      <c r="H859" s="14">
        <v>0</v>
      </c>
      <c r="I859" s="13">
        <f>SUM(G859:H859)</f>
        <v>65018</v>
      </c>
      <c r="J859" s="13">
        <v>1976.55</v>
      </c>
      <c r="K859" s="13">
        <v>1866.02</v>
      </c>
      <c r="L859" s="13">
        <v>4430.96</v>
      </c>
      <c r="M859" s="13">
        <v>25</v>
      </c>
      <c r="N859" s="13">
        <f>SUM(J859:M859)</f>
        <v>8298.5299999999988</v>
      </c>
      <c r="O859" s="13">
        <f t="shared" si="30"/>
        <v>56719.47</v>
      </c>
    </row>
    <row r="860" spans="1:15" ht="45" customHeight="1" x14ac:dyDescent="0.25">
      <c r="A860" s="11">
        <v>837</v>
      </c>
      <c r="B860" s="26" t="s">
        <v>131</v>
      </c>
      <c r="C860" s="12" t="s">
        <v>38</v>
      </c>
      <c r="D860" s="12" t="s">
        <v>64</v>
      </c>
      <c r="E860" s="12" t="s">
        <v>667</v>
      </c>
      <c r="F860" s="3" t="s">
        <v>678</v>
      </c>
      <c r="G860" s="13">
        <v>10000</v>
      </c>
      <c r="H860" s="14">
        <v>0</v>
      </c>
      <c r="I860" s="13">
        <v>10000</v>
      </c>
      <c r="J860" s="13">
        <v>304</v>
      </c>
      <c r="K860" s="13">
        <v>287</v>
      </c>
      <c r="L860" s="13">
        <v>0</v>
      </c>
      <c r="M860" s="13">
        <v>25</v>
      </c>
      <c r="N860" s="13">
        <v>616</v>
      </c>
      <c r="O860" s="13">
        <f t="shared" si="30"/>
        <v>9384</v>
      </c>
    </row>
    <row r="861" spans="1:15" ht="45" customHeight="1" x14ac:dyDescent="0.25">
      <c r="A861" s="11">
        <v>838</v>
      </c>
      <c r="B861" s="26" t="s">
        <v>1174</v>
      </c>
      <c r="C861" s="73" t="s">
        <v>951</v>
      </c>
      <c r="D861" s="73" t="s">
        <v>1117</v>
      </c>
      <c r="E861" s="12" t="s">
        <v>667</v>
      </c>
      <c r="F861" s="3" t="s">
        <v>678</v>
      </c>
      <c r="G861" s="13">
        <v>15000</v>
      </c>
      <c r="H861" s="14">
        <v>0</v>
      </c>
      <c r="I861" s="13">
        <f>G861+H861</f>
        <v>15000</v>
      </c>
      <c r="J861" s="13">
        <v>456</v>
      </c>
      <c r="K861" s="13">
        <v>430.5</v>
      </c>
      <c r="L861" s="13">
        <v>0</v>
      </c>
      <c r="M861" s="13">
        <v>25</v>
      </c>
      <c r="N861" s="13">
        <f>SUM(J861:M861)</f>
        <v>911.5</v>
      </c>
      <c r="O861" s="13">
        <f t="shared" si="30"/>
        <v>14088.5</v>
      </c>
    </row>
    <row r="862" spans="1:15" ht="45" customHeight="1" x14ac:dyDescent="0.25">
      <c r="A862" s="11">
        <v>839</v>
      </c>
      <c r="B862" s="26" t="s">
        <v>793</v>
      </c>
      <c r="C862" s="12" t="s">
        <v>38</v>
      </c>
      <c r="D862" s="12" t="s">
        <v>763</v>
      </c>
      <c r="E862" s="12" t="s">
        <v>667</v>
      </c>
      <c r="F862" s="3" t="s">
        <v>678</v>
      </c>
      <c r="G862" s="13">
        <v>15000</v>
      </c>
      <c r="H862" s="14">
        <v>0</v>
      </c>
      <c r="I862" s="13">
        <f>SUM(G862:H862)</f>
        <v>15000</v>
      </c>
      <c r="J862" s="13">
        <v>456</v>
      </c>
      <c r="K862" s="13">
        <v>430.5</v>
      </c>
      <c r="L862" s="13">
        <v>0</v>
      </c>
      <c r="M862" s="13">
        <v>25</v>
      </c>
      <c r="N862" s="13">
        <f>SUM(J862:M862)</f>
        <v>911.5</v>
      </c>
      <c r="O862" s="13">
        <f t="shared" si="30"/>
        <v>14088.5</v>
      </c>
    </row>
    <row r="863" spans="1:15" ht="45" customHeight="1" x14ac:dyDescent="0.25">
      <c r="A863" s="11">
        <v>840</v>
      </c>
      <c r="B863" s="26" t="s">
        <v>495</v>
      </c>
      <c r="C863" s="12" t="s">
        <v>496</v>
      </c>
      <c r="D863" s="12" t="s">
        <v>637</v>
      </c>
      <c r="E863" s="12" t="s">
        <v>669</v>
      </c>
      <c r="F863" s="3" t="s">
        <v>678</v>
      </c>
      <c r="G863" s="13">
        <v>135000</v>
      </c>
      <c r="H863" s="14">
        <v>0</v>
      </c>
      <c r="I863" s="13">
        <f>G863+H863</f>
        <v>135000</v>
      </c>
      <c r="J863" s="13">
        <v>4104</v>
      </c>
      <c r="K863" s="13">
        <v>3874.5</v>
      </c>
      <c r="L863" s="13">
        <v>19549.52</v>
      </c>
      <c r="M863" s="13">
        <v>10742.83</v>
      </c>
      <c r="N863" s="13">
        <f>SUM(J863:M863)</f>
        <v>38270.85</v>
      </c>
      <c r="O863" s="13">
        <f t="shared" si="30"/>
        <v>96729.15</v>
      </c>
    </row>
    <row r="864" spans="1:15" ht="45" customHeight="1" x14ac:dyDescent="0.25">
      <c r="A864" s="11">
        <v>841</v>
      </c>
      <c r="B864" s="26" t="s">
        <v>317</v>
      </c>
      <c r="C864" s="12" t="s">
        <v>62</v>
      </c>
      <c r="D864" s="12" t="s">
        <v>79</v>
      </c>
      <c r="E864" s="12" t="s">
        <v>669</v>
      </c>
      <c r="F864" s="3" t="s">
        <v>678</v>
      </c>
      <c r="G864" s="13">
        <v>31830.5</v>
      </c>
      <c r="H864" s="14">
        <v>0</v>
      </c>
      <c r="I864" s="13">
        <v>31830.5</v>
      </c>
      <c r="J864" s="13">
        <v>967.65</v>
      </c>
      <c r="K864" s="13">
        <v>913.54</v>
      </c>
      <c r="L864" s="13">
        <v>0</v>
      </c>
      <c r="M864" s="13">
        <v>25</v>
      </c>
      <c r="N864" s="13">
        <v>1906.19</v>
      </c>
      <c r="O864" s="13">
        <f t="shared" si="30"/>
        <v>29924.31</v>
      </c>
    </row>
    <row r="865" spans="1:15" ht="45" customHeight="1" x14ac:dyDescent="0.25">
      <c r="A865" s="11">
        <v>842</v>
      </c>
      <c r="B865" s="26" t="s">
        <v>18</v>
      </c>
      <c r="C865" s="12" t="s">
        <v>10</v>
      </c>
      <c r="D865" s="12" t="s">
        <v>636</v>
      </c>
      <c r="E865" s="12" t="s">
        <v>666</v>
      </c>
      <c r="F865" s="3" t="s">
        <v>678</v>
      </c>
      <c r="G865" s="13">
        <v>120000</v>
      </c>
      <c r="H865" s="14">
        <v>0</v>
      </c>
      <c r="I865" s="13">
        <f>G865+H865</f>
        <v>120000</v>
      </c>
      <c r="J865" s="13">
        <v>3648</v>
      </c>
      <c r="K865" s="13">
        <v>3444</v>
      </c>
      <c r="L865" s="13">
        <v>16809.87</v>
      </c>
      <c r="M865" s="13">
        <v>125</v>
      </c>
      <c r="N865" s="13">
        <f>SUM(J865:M865)</f>
        <v>24026.87</v>
      </c>
      <c r="O865" s="13">
        <f t="shared" si="30"/>
        <v>95973.13</v>
      </c>
    </row>
    <row r="866" spans="1:15" ht="45" customHeight="1" x14ac:dyDescent="0.25">
      <c r="A866" s="11">
        <v>843</v>
      </c>
      <c r="B866" s="26" t="s">
        <v>471</v>
      </c>
      <c r="C866" s="12" t="s">
        <v>88</v>
      </c>
      <c r="D866" s="12" t="s">
        <v>79</v>
      </c>
      <c r="E866" s="12" t="s">
        <v>667</v>
      </c>
      <c r="F866" s="3" t="s">
        <v>678</v>
      </c>
      <c r="G866" s="13">
        <v>10000</v>
      </c>
      <c r="H866" s="14">
        <v>0</v>
      </c>
      <c r="I866" s="13">
        <v>10000</v>
      </c>
      <c r="J866" s="13">
        <v>304</v>
      </c>
      <c r="K866" s="13">
        <v>287</v>
      </c>
      <c r="L866" s="13">
        <v>0</v>
      </c>
      <c r="M866" s="13">
        <v>3179.9</v>
      </c>
      <c r="N866" s="13">
        <f>SUM(J866:M866)</f>
        <v>3770.9</v>
      </c>
      <c r="O866" s="13">
        <f t="shared" si="30"/>
        <v>6229.1</v>
      </c>
    </row>
    <row r="867" spans="1:15" ht="45" customHeight="1" x14ac:dyDescent="0.25">
      <c r="A867" s="11">
        <v>844</v>
      </c>
      <c r="B867" s="26" t="s">
        <v>573</v>
      </c>
      <c r="C867" s="12" t="s">
        <v>38</v>
      </c>
      <c r="D867" s="12" t="s">
        <v>79</v>
      </c>
      <c r="E867" s="12" t="s">
        <v>667</v>
      </c>
      <c r="F867" s="3" t="s">
        <v>678</v>
      </c>
      <c r="G867" s="13">
        <v>10000</v>
      </c>
      <c r="H867" s="14">
        <v>0</v>
      </c>
      <c r="I867" s="13">
        <v>10000</v>
      </c>
      <c r="J867" s="13">
        <v>304</v>
      </c>
      <c r="K867" s="13">
        <v>287</v>
      </c>
      <c r="L867" s="13">
        <v>0</v>
      </c>
      <c r="M867" s="13">
        <v>25</v>
      </c>
      <c r="N867" s="13">
        <v>616</v>
      </c>
      <c r="O867" s="13">
        <f t="shared" si="30"/>
        <v>9384</v>
      </c>
    </row>
    <row r="868" spans="1:15" ht="45" customHeight="1" x14ac:dyDescent="0.25">
      <c r="A868" s="11">
        <v>845</v>
      </c>
      <c r="B868" s="47" t="s">
        <v>1021</v>
      </c>
      <c r="C868" s="26" t="s">
        <v>38</v>
      </c>
      <c r="D868" s="26" t="s">
        <v>1008</v>
      </c>
      <c r="E868" s="12" t="s">
        <v>667</v>
      </c>
      <c r="F868" s="3" t="s">
        <v>678</v>
      </c>
      <c r="G868" s="13">
        <v>15000</v>
      </c>
      <c r="H868" s="14">
        <v>0</v>
      </c>
      <c r="I868" s="13">
        <f>G868+H868</f>
        <v>15000</v>
      </c>
      <c r="J868" s="13">
        <v>456</v>
      </c>
      <c r="K868" s="13">
        <v>430.5</v>
      </c>
      <c r="L868" s="13">
        <v>0</v>
      </c>
      <c r="M868" s="13">
        <v>25</v>
      </c>
      <c r="N868" s="13">
        <f t="shared" ref="N868:N886" si="31">SUM(J868:M868)</f>
        <v>911.5</v>
      </c>
      <c r="O868" s="13">
        <f t="shared" si="30"/>
        <v>14088.5</v>
      </c>
    </row>
    <row r="869" spans="1:15" ht="45" customHeight="1" x14ac:dyDescent="0.25">
      <c r="A869" s="11">
        <v>846</v>
      </c>
      <c r="B869" s="47" t="s">
        <v>1033</v>
      </c>
      <c r="C869" s="26" t="s">
        <v>773</v>
      </c>
      <c r="D869" s="26" t="s">
        <v>39</v>
      </c>
      <c r="E869" s="12" t="s">
        <v>669</v>
      </c>
      <c r="F869" s="3" t="s">
        <v>677</v>
      </c>
      <c r="G869" s="13">
        <v>27000</v>
      </c>
      <c r="H869" s="14">
        <v>0</v>
      </c>
      <c r="I869" s="13">
        <v>27000</v>
      </c>
      <c r="J869" s="13">
        <v>820.8</v>
      </c>
      <c r="K869" s="13">
        <v>774.9</v>
      </c>
      <c r="L869" s="13">
        <v>0</v>
      </c>
      <c r="M869" s="13">
        <v>25</v>
      </c>
      <c r="N869" s="13">
        <f t="shared" si="31"/>
        <v>1620.6999999999998</v>
      </c>
      <c r="O869" s="13">
        <f t="shared" si="30"/>
        <v>25379.3</v>
      </c>
    </row>
    <row r="870" spans="1:15" ht="45" customHeight="1" x14ac:dyDescent="0.25">
      <c r="A870" s="11">
        <v>847</v>
      </c>
      <c r="B870" s="26" t="s">
        <v>1175</v>
      </c>
      <c r="C870" s="12" t="s">
        <v>60</v>
      </c>
      <c r="D870" s="12" t="s">
        <v>1132</v>
      </c>
      <c r="E870" s="12" t="s">
        <v>669</v>
      </c>
      <c r="F870" s="3" t="s">
        <v>678</v>
      </c>
      <c r="G870" s="13">
        <v>27000</v>
      </c>
      <c r="H870" s="14">
        <v>0</v>
      </c>
      <c r="I870" s="13">
        <f>G870+H870</f>
        <v>27000</v>
      </c>
      <c r="J870" s="13">
        <v>820.8</v>
      </c>
      <c r="K870" s="13">
        <v>774.9</v>
      </c>
      <c r="L870" s="13">
        <v>0</v>
      </c>
      <c r="M870" s="13">
        <v>25</v>
      </c>
      <c r="N870" s="13">
        <f t="shared" si="31"/>
        <v>1620.6999999999998</v>
      </c>
      <c r="O870" s="13">
        <f t="shared" si="30"/>
        <v>25379.3</v>
      </c>
    </row>
    <row r="871" spans="1:15" ht="45" customHeight="1" x14ac:dyDescent="0.25">
      <c r="A871" s="11">
        <v>848</v>
      </c>
      <c r="B871" s="26" t="s">
        <v>1176</v>
      </c>
      <c r="C871" s="73" t="s">
        <v>725</v>
      </c>
      <c r="D871" s="73" t="s">
        <v>1129</v>
      </c>
      <c r="E871" s="12" t="s">
        <v>669</v>
      </c>
      <c r="F871" s="3" t="s">
        <v>678</v>
      </c>
      <c r="G871" s="13">
        <v>15000</v>
      </c>
      <c r="H871" s="14">
        <v>0</v>
      </c>
      <c r="I871" s="13">
        <f>G871+H871</f>
        <v>15000</v>
      </c>
      <c r="J871" s="13">
        <v>456</v>
      </c>
      <c r="K871" s="13">
        <v>430.5</v>
      </c>
      <c r="L871" s="13">
        <v>0</v>
      </c>
      <c r="M871" s="13">
        <v>25</v>
      </c>
      <c r="N871" s="13">
        <f t="shared" si="31"/>
        <v>911.5</v>
      </c>
      <c r="O871" s="13">
        <f t="shared" si="30"/>
        <v>14088.5</v>
      </c>
    </row>
    <row r="872" spans="1:15" ht="45" customHeight="1" x14ac:dyDescent="0.25">
      <c r="A872" s="11">
        <v>849</v>
      </c>
      <c r="B872" s="26" t="s">
        <v>544</v>
      </c>
      <c r="C872" s="12" t="s">
        <v>38</v>
      </c>
      <c r="D872" s="12" t="s">
        <v>79</v>
      </c>
      <c r="E872" s="12" t="s">
        <v>667</v>
      </c>
      <c r="F872" s="3" t="s">
        <v>678</v>
      </c>
      <c r="G872" s="13">
        <v>15000</v>
      </c>
      <c r="H872" s="14">
        <v>0</v>
      </c>
      <c r="I872" s="13">
        <f>G872+H872</f>
        <v>15000</v>
      </c>
      <c r="J872" s="13">
        <v>456</v>
      </c>
      <c r="K872" s="13">
        <v>430.5</v>
      </c>
      <c r="L872" s="13">
        <v>0</v>
      </c>
      <c r="M872" s="13">
        <v>425</v>
      </c>
      <c r="N872" s="13">
        <f t="shared" si="31"/>
        <v>1311.5</v>
      </c>
      <c r="O872" s="13">
        <f t="shared" si="30"/>
        <v>13688.5</v>
      </c>
    </row>
    <row r="873" spans="1:15" ht="45" customHeight="1" x14ac:dyDescent="0.25">
      <c r="A873" s="11">
        <v>850</v>
      </c>
      <c r="B873" s="26" t="s">
        <v>1177</v>
      </c>
      <c r="C873" s="63" t="s">
        <v>1170</v>
      </c>
      <c r="D873" s="63" t="s">
        <v>1178</v>
      </c>
      <c r="E873" s="12" t="s">
        <v>669</v>
      </c>
      <c r="F873" s="3" t="s">
        <v>678</v>
      </c>
      <c r="G873" s="13">
        <v>27000</v>
      </c>
      <c r="H873" s="14">
        <v>0</v>
      </c>
      <c r="I873" s="13">
        <v>27000</v>
      </c>
      <c r="J873" s="13">
        <v>820.8</v>
      </c>
      <c r="K873" s="13">
        <v>774.9</v>
      </c>
      <c r="L873" s="13">
        <v>0</v>
      </c>
      <c r="M873" s="13">
        <v>25</v>
      </c>
      <c r="N873" s="13">
        <f t="shared" si="31"/>
        <v>1620.6999999999998</v>
      </c>
      <c r="O873" s="13">
        <f t="shared" si="30"/>
        <v>25379.3</v>
      </c>
    </row>
    <row r="874" spans="1:15" ht="45" customHeight="1" x14ac:dyDescent="0.25">
      <c r="A874" s="11">
        <v>851</v>
      </c>
      <c r="B874" s="26" t="s">
        <v>223</v>
      </c>
      <c r="C874" s="12" t="s">
        <v>62</v>
      </c>
      <c r="D874" s="12" t="s">
        <v>79</v>
      </c>
      <c r="E874" s="12" t="s">
        <v>669</v>
      </c>
      <c r="F874" s="3" t="s">
        <v>678</v>
      </c>
      <c r="G874" s="13">
        <v>31830.5</v>
      </c>
      <c r="H874" s="14">
        <v>0</v>
      </c>
      <c r="I874" s="13">
        <v>31830.5</v>
      </c>
      <c r="J874" s="13">
        <v>967.65</v>
      </c>
      <c r="K874" s="13">
        <v>913.54</v>
      </c>
      <c r="L874" s="13">
        <v>0</v>
      </c>
      <c r="M874" s="13">
        <v>12484.58</v>
      </c>
      <c r="N874" s="13">
        <f t="shared" si="31"/>
        <v>14365.77</v>
      </c>
      <c r="O874" s="13">
        <f t="shared" si="30"/>
        <v>17464.73</v>
      </c>
    </row>
    <row r="875" spans="1:15" ht="45" customHeight="1" x14ac:dyDescent="0.25">
      <c r="A875" s="11">
        <v>852</v>
      </c>
      <c r="B875" s="36" t="s">
        <v>953</v>
      </c>
      <c r="C875" s="37" t="s">
        <v>928</v>
      </c>
      <c r="D875" s="38" t="s">
        <v>949</v>
      </c>
      <c r="E875" s="12" t="s">
        <v>669</v>
      </c>
      <c r="F875" s="3" t="s">
        <v>678</v>
      </c>
      <c r="G875" s="13">
        <v>15000</v>
      </c>
      <c r="H875" s="14">
        <v>0</v>
      </c>
      <c r="I875" s="13">
        <f>G875+H875</f>
        <v>15000</v>
      </c>
      <c r="J875" s="13">
        <v>456</v>
      </c>
      <c r="K875" s="13">
        <v>430.5</v>
      </c>
      <c r="L875" s="13">
        <v>0</v>
      </c>
      <c r="M875" s="13">
        <v>25</v>
      </c>
      <c r="N875" s="13">
        <f t="shared" si="31"/>
        <v>911.5</v>
      </c>
      <c r="O875" s="13">
        <f t="shared" si="30"/>
        <v>14088.5</v>
      </c>
    </row>
    <row r="876" spans="1:15" ht="45" customHeight="1" x14ac:dyDescent="0.25">
      <c r="A876" s="11">
        <v>853</v>
      </c>
      <c r="B876" s="26" t="s">
        <v>538</v>
      </c>
      <c r="C876" s="12" t="s">
        <v>62</v>
      </c>
      <c r="D876" s="12" t="s">
        <v>79</v>
      </c>
      <c r="E876" s="12" t="s">
        <v>669</v>
      </c>
      <c r="F876" s="3" t="s">
        <v>678</v>
      </c>
      <c r="G876" s="13">
        <v>31830.5</v>
      </c>
      <c r="H876" s="14">
        <v>0</v>
      </c>
      <c r="I876" s="13">
        <v>31830.5</v>
      </c>
      <c r="J876" s="13">
        <v>967.65</v>
      </c>
      <c r="K876" s="13">
        <v>913.54</v>
      </c>
      <c r="L876" s="13">
        <v>0</v>
      </c>
      <c r="M876" s="13">
        <v>13401.19</v>
      </c>
      <c r="N876" s="13">
        <f t="shared" si="31"/>
        <v>15282.380000000001</v>
      </c>
      <c r="O876" s="13">
        <f t="shared" si="30"/>
        <v>16548.12</v>
      </c>
    </row>
    <row r="877" spans="1:15" ht="45" customHeight="1" x14ac:dyDescent="0.25">
      <c r="A877" s="11">
        <v>854</v>
      </c>
      <c r="B877" s="47" t="s">
        <v>1022</v>
      </c>
      <c r="C877" s="26" t="s">
        <v>951</v>
      </c>
      <c r="D877" s="26" t="s">
        <v>1008</v>
      </c>
      <c r="E877" s="12" t="s">
        <v>667</v>
      </c>
      <c r="F877" s="3" t="s">
        <v>678</v>
      </c>
      <c r="G877" s="13">
        <v>15000</v>
      </c>
      <c r="H877" s="14">
        <v>0</v>
      </c>
      <c r="I877" s="13">
        <f>G877+H877</f>
        <v>15000</v>
      </c>
      <c r="J877" s="13">
        <v>456</v>
      </c>
      <c r="K877" s="13">
        <v>430.5</v>
      </c>
      <c r="L877" s="13">
        <v>0</v>
      </c>
      <c r="M877" s="13">
        <v>25</v>
      </c>
      <c r="N877" s="13">
        <f t="shared" si="31"/>
        <v>911.5</v>
      </c>
      <c r="O877" s="13">
        <f t="shared" si="30"/>
        <v>14088.5</v>
      </c>
    </row>
    <row r="878" spans="1:15" ht="45" customHeight="1" x14ac:dyDescent="0.25">
      <c r="A878" s="11">
        <v>855</v>
      </c>
      <c r="B878" s="47" t="s">
        <v>1101</v>
      </c>
      <c r="C878" s="26" t="s">
        <v>1059</v>
      </c>
      <c r="D878" s="26" t="s">
        <v>1065</v>
      </c>
      <c r="E878" s="12" t="s">
        <v>669</v>
      </c>
      <c r="F878" s="3" t="s">
        <v>678</v>
      </c>
      <c r="G878" s="13">
        <v>65018</v>
      </c>
      <c r="H878" s="14">
        <v>0</v>
      </c>
      <c r="I878" s="13">
        <v>65018</v>
      </c>
      <c r="J878" s="13">
        <v>1976.55</v>
      </c>
      <c r="K878" s="13">
        <v>1866.02</v>
      </c>
      <c r="L878" s="13">
        <v>4430.96</v>
      </c>
      <c r="M878" s="13">
        <v>25</v>
      </c>
      <c r="N878" s="13">
        <f t="shared" si="31"/>
        <v>8298.5299999999988</v>
      </c>
      <c r="O878" s="13">
        <f t="shared" si="30"/>
        <v>56719.47</v>
      </c>
    </row>
    <row r="879" spans="1:15" ht="45" customHeight="1" x14ac:dyDescent="0.25">
      <c r="A879" s="11">
        <v>856</v>
      </c>
      <c r="B879" s="65" t="s">
        <v>1226</v>
      </c>
      <c r="C879" s="63" t="s">
        <v>1059</v>
      </c>
      <c r="D879" s="63" t="s">
        <v>1183</v>
      </c>
      <c r="E879" s="12" t="s">
        <v>669</v>
      </c>
      <c r="F879" s="3" t="s">
        <v>678</v>
      </c>
      <c r="G879" s="13">
        <v>45512.6</v>
      </c>
      <c r="H879" s="14">
        <v>0</v>
      </c>
      <c r="I879" s="13">
        <f>G879+H879</f>
        <v>45512.6</v>
      </c>
      <c r="J879" s="13">
        <v>1383.58</v>
      </c>
      <c r="K879" s="13">
        <v>1306.21</v>
      </c>
      <c r="L879" s="13">
        <v>1220.67</v>
      </c>
      <c r="M879" s="13">
        <v>25</v>
      </c>
      <c r="N879" s="13">
        <f t="shared" si="31"/>
        <v>3935.46</v>
      </c>
      <c r="O879" s="13">
        <f t="shared" si="30"/>
        <v>41577.14</v>
      </c>
    </row>
    <row r="880" spans="1:15" ht="45" customHeight="1" x14ac:dyDescent="0.25">
      <c r="A880" s="11">
        <v>857</v>
      </c>
      <c r="B880" s="26" t="s">
        <v>843</v>
      </c>
      <c r="C880" s="12" t="s">
        <v>851</v>
      </c>
      <c r="D880" s="12" t="s">
        <v>838</v>
      </c>
      <c r="E880" s="12" t="s">
        <v>669</v>
      </c>
      <c r="F880" s="3" t="s">
        <v>678</v>
      </c>
      <c r="G880" s="13">
        <v>27000</v>
      </c>
      <c r="H880" s="14">
        <v>0</v>
      </c>
      <c r="I880" s="13">
        <f>SUM(G880:H880)</f>
        <v>27000</v>
      </c>
      <c r="J880" s="13">
        <v>820.8</v>
      </c>
      <c r="K880" s="13">
        <v>774.9</v>
      </c>
      <c r="L880" s="13">
        <v>0</v>
      </c>
      <c r="M880" s="13">
        <v>25</v>
      </c>
      <c r="N880" s="13">
        <f t="shared" si="31"/>
        <v>1620.6999999999998</v>
      </c>
      <c r="O880" s="13">
        <f t="shared" si="30"/>
        <v>25379.3</v>
      </c>
    </row>
    <row r="881" spans="1:15" ht="45" customHeight="1" x14ac:dyDescent="0.25">
      <c r="A881" s="11">
        <v>858</v>
      </c>
      <c r="B881" s="26" t="s">
        <v>761</v>
      </c>
      <c r="C881" s="12" t="s">
        <v>725</v>
      </c>
      <c r="D881" s="12" t="s">
        <v>90</v>
      </c>
      <c r="E881" s="12" t="s">
        <v>669</v>
      </c>
      <c r="F881" s="3" t="s">
        <v>678</v>
      </c>
      <c r="G881" s="13">
        <v>27000</v>
      </c>
      <c r="H881" s="14">
        <v>0</v>
      </c>
      <c r="I881" s="13">
        <f>G881+H881</f>
        <v>27000</v>
      </c>
      <c r="J881" s="13">
        <v>820.8</v>
      </c>
      <c r="K881" s="13">
        <v>774.9</v>
      </c>
      <c r="L881" s="13">
        <v>0</v>
      </c>
      <c r="M881" s="13">
        <v>25</v>
      </c>
      <c r="N881" s="13">
        <f t="shared" si="31"/>
        <v>1620.6999999999998</v>
      </c>
      <c r="O881" s="13">
        <f t="shared" si="30"/>
        <v>25379.3</v>
      </c>
    </row>
    <row r="882" spans="1:15" ht="45" customHeight="1" x14ac:dyDescent="0.25">
      <c r="A882" s="11">
        <v>859</v>
      </c>
      <c r="B882" s="26" t="s">
        <v>193</v>
      </c>
      <c r="C882" s="12" t="s">
        <v>62</v>
      </c>
      <c r="D882" s="12" t="s">
        <v>64</v>
      </c>
      <c r="E882" s="12" t="s">
        <v>669</v>
      </c>
      <c r="F882" s="3" t="s">
        <v>678</v>
      </c>
      <c r="G882" s="13">
        <v>31830.5</v>
      </c>
      <c r="H882" s="14">
        <v>0</v>
      </c>
      <c r="I882" s="13">
        <v>31830.5</v>
      </c>
      <c r="J882" s="13">
        <v>967.65</v>
      </c>
      <c r="K882" s="13">
        <v>913.54</v>
      </c>
      <c r="L882" s="13">
        <v>0</v>
      </c>
      <c r="M882" s="13">
        <v>8581.83</v>
      </c>
      <c r="N882" s="13">
        <f t="shared" si="31"/>
        <v>10463.02</v>
      </c>
      <c r="O882" s="13">
        <f t="shared" si="30"/>
        <v>21367.48</v>
      </c>
    </row>
    <row r="883" spans="1:15" ht="45" customHeight="1" x14ac:dyDescent="0.25">
      <c r="A883" s="11">
        <v>860</v>
      </c>
      <c r="B883" s="26" t="s">
        <v>319</v>
      </c>
      <c r="C883" s="12" t="s">
        <v>38</v>
      </c>
      <c r="D883" s="12" t="s">
        <v>79</v>
      </c>
      <c r="E883" s="12" t="s">
        <v>667</v>
      </c>
      <c r="F883" s="3" t="s">
        <v>678</v>
      </c>
      <c r="G883" s="13">
        <v>10000</v>
      </c>
      <c r="H883" s="14">
        <v>0</v>
      </c>
      <c r="I883" s="13">
        <v>10000</v>
      </c>
      <c r="J883" s="13">
        <v>304</v>
      </c>
      <c r="K883" s="13">
        <v>287</v>
      </c>
      <c r="L883" s="13">
        <v>0</v>
      </c>
      <c r="M883" s="13">
        <v>25</v>
      </c>
      <c r="N883" s="13">
        <f t="shared" si="31"/>
        <v>616</v>
      </c>
      <c r="O883" s="13">
        <f t="shared" si="30"/>
        <v>9384</v>
      </c>
    </row>
    <row r="884" spans="1:15" ht="45" customHeight="1" x14ac:dyDescent="0.25">
      <c r="A884" s="11">
        <v>861</v>
      </c>
      <c r="B884" s="47" t="s">
        <v>1102</v>
      </c>
      <c r="C884" s="26" t="s">
        <v>38</v>
      </c>
      <c r="D884" s="26" t="s">
        <v>1103</v>
      </c>
      <c r="E884" s="12" t="s">
        <v>667</v>
      </c>
      <c r="F884" s="3" t="s">
        <v>678</v>
      </c>
      <c r="G884" s="13">
        <v>10000</v>
      </c>
      <c r="H884" s="14">
        <v>0</v>
      </c>
      <c r="I884" s="13">
        <f>G884+H884</f>
        <v>10000</v>
      </c>
      <c r="J884" s="13">
        <v>304</v>
      </c>
      <c r="K884" s="13">
        <v>287</v>
      </c>
      <c r="L884" s="13">
        <v>0</v>
      </c>
      <c r="M884" s="13">
        <v>25</v>
      </c>
      <c r="N884" s="13">
        <f t="shared" si="31"/>
        <v>616</v>
      </c>
      <c r="O884" s="13">
        <f t="shared" si="30"/>
        <v>9384</v>
      </c>
    </row>
    <row r="885" spans="1:15" ht="45" customHeight="1" x14ac:dyDescent="0.25">
      <c r="A885" s="11">
        <v>862</v>
      </c>
      <c r="B885" s="26" t="s">
        <v>485</v>
      </c>
      <c r="C885" s="12" t="s">
        <v>63</v>
      </c>
      <c r="D885" s="12" t="s">
        <v>64</v>
      </c>
      <c r="E885" s="12" t="s">
        <v>669</v>
      </c>
      <c r="F885" s="3" t="s">
        <v>678</v>
      </c>
      <c r="G885" s="13">
        <v>45000</v>
      </c>
      <c r="H885" s="14">
        <v>0</v>
      </c>
      <c r="I885" s="13">
        <f>G885+H885</f>
        <v>45000</v>
      </c>
      <c r="J885" s="13">
        <v>1368</v>
      </c>
      <c r="K885" s="13">
        <v>1291.5</v>
      </c>
      <c r="L885" s="13">
        <v>1148.33</v>
      </c>
      <c r="M885" s="13">
        <v>25</v>
      </c>
      <c r="N885" s="13">
        <f t="shared" si="31"/>
        <v>3832.83</v>
      </c>
      <c r="O885" s="13">
        <f t="shared" si="30"/>
        <v>41167.17</v>
      </c>
    </row>
    <row r="886" spans="1:15" ht="45" customHeight="1" x14ac:dyDescent="0.25">
      <c r="A886" s="11">
        <v>863</v>
      </c>
      <c r="B886" s="26" t="s">
        <v>1179</v>
      </c>
      <c r="C886" s="73" t="s">
        <v>725</v>
      </c>
      <c r="D886" s="73" t="s">
        <v>1129</v>
      </c>
      <c r="E886" s="12" t="s">
        <v>669</v>
      </c>
      <c r="F886" s="3" t="s">
        <v>678</v>
      </c>
      <c r="G886" s="13">
        <v>15000</v>
      </c>
      <c r="H886" s="14">
        <v>0</v>
      </c>
      <c r="I886" s="13">
        <f>G886+H886</f>
        <v>15000</v>
      </c>
      <c r="J886" s="13">
        <v>456</v>
      </c>
      <c r="K886" s="13">
        <v>430.5</v>
      </c>
      <c r="L886" s="13">
        <v>0</v>
      </c>
      <c r="M886" s="13">
        <v>25</v>
      </c>
      <c r="N886" s="13">
        <f t="shared" si="31"/>
        <v>911.5</v>
      </c>
      <c r="O886" s="13">
        <f t="shared" si="30"/>
        <v>14088.5</v>
      </c>
    </row>
    <row r="887" spans="1:15" ht="45" customHeight="1" x14ac:dyDescent="0.25">
      <c r="A887" s="11">
        <v>864</v>
      </c>
      <c r="B887" s="26" t="s">
        <v>368</v>
      </c>
      <c r="C887" s="12" t="s">
        <v>38</v>
      </c>
      <c r="D887" s="12" t="s">
        <v>79</v>
      </c>
      <c r="E887" s="12" t="s">
        <v>667</v>
      </c>
      <c r="F887" s="3" t="s">
        <v>678</v>
      </c>
      <c r="G887" s="13">
        <v>10000</v>
      </c>
      <c r="H887" s="14">
        <v>0</v>
      </c>
      <c r="I887" s="13">
        <v>10000</v>
      </c>
      <c r="J887" s="13">
        <v>304</v>
      </c>
      <c r="K887" s="13">
        <v>287</v>
      </c>
      <c r="L887" s="13">
        <v>0</v>
      </c>
      <c r="M887" s="13">
        <v>25</v>
      </c>
      <c r="N887" s="13">
        <v>616</v>
      </c>
      <c r="O887" s="13">
        <f t="shared" si="30"/>
        <v>9384</v>
      </c>
    </row>
    <row r="888" spans="1:15" ht="45" customHeight="1" x14ac:dyDescent="0.25">
      <c r="A888" s="11">
        <v>865</v>
      </c>
      <c r="B888" s="26" t="s">
        <v>357</v>
      </c>
      <c r="C888" s="12" t="s">
        <v>38</v>
      </c>
      <c r="D888" s="12" t="s">
        <v>79</v>
      </c>
      <c r="E888" s="12" t="s">
        <v>667</v>
      </c>
      <c r="F888" s="3" t="s">
        <v>678</v>
      </c>
      <c r="G888" s="13">
        <v>10000</v>
      </c>
      <c r="H888" s="14">
        <v>0</v>
      </c>
      <c r="I888" s="13">
        <v>10000</v>
      </c>
      <c r="J888" s="13">
        <v>304</v>
      </c>
      <c r="K888" s="13">
        <v>287</v>
      </c>
      <c r="L888" s="13">
        <v>0</v>
      </c>
      <c r="M888" s="13">
        <v>25</v>
      </c>
      <c r="N888" s="13">
        <v>616</v>
      </c>
      <c r="O888" s="13">
        <f t="shared" si="30"/>
        <v>9384</v>
      </c>
    </row>
    <row r="889" spans="1:15" ht="45" customHeight="1" x14ac:dyDescent="0.25">
      <c r="A889" s="11">
        <v>866</v>
      </c>
      <c r="B889" s="26" t="s">
        <v>397</v>
      </c>
      <c r="C889" s="12" t="s">
        <v>99</v>
      </c>
      <c r="D889" s="12" t="s">
        <v>64</v>
      </c>
      <c r="E889" s="12" t="s">
        <v>669</v>
      </c>
      <c r="F889" s="3" t="s">
        <v>678</v>
      </c>
      <c r="G889" s="13">
        <v>41226.9</v>
      </c>
      <c r="H889" s="14">
        <v>0</v>
      </c>
      <c r="I889" s="13">
        <v>41226.9</v>
      </c>
      <c r="J889" s="13">
        <v>1253.3</v>
      </c>
      <c r="K889" s="13">
        <v>1183.21</v>
      </c>
      <c r="L889" s="13">
        <v>379.19</v>
      </c>
      <c r="M889" s="13">
        <v>1602.45</v>
      </c>
      <c r="N889" s="13">
        <f>SUM(J889:M889)</f>
        <v>4418.1500000000005</v>
      </c>
      <c r="O889" s="13">
        <f t="shared" si="30"/>
        <v>36808.75</v>
      </c>
    </row>
    <row r="890" spans="1:15" ht="45" customHeight="1" x14ac:dyDescent="0.25">
      <c r="A890" s="11">
        <v>867</v>
      </c>
      <c r="B890" s="26" t="s">
        <v>1180</v>
      </c>
      <c r="C890" s="12" t="s">
        <v>137</v>
      </c>
      <c r="D890" s="12" t="s">
        <v>1121</v>
      </c>
      <c r="E890" s="12" t="s">
        <v>669</v>
      </c>
      <c r="F890" s="3" t="s">
        <v>678</v>
      </c>
      <c r="G890" s="13">
        <v>27000</v>
      </c>
      <c r="H890" s="14">
        <v>0</v>
      </c>
      <c r="I890" s="13">
        <v>27000</v>
      </c>
      <c r="J890" s="13">
        <v>820.8</v>
      </c>
      <c r="K890" s="13">
        <v>774.9</v>
      </c>
      <c r="L890" s="13">
        <v>0</v>
      </c>
      <c r="M890" s="13">
        <v>25</v>
      </c>
      <c r="N890" s="13">
        <f>SUM(J890:M890)</f>
        <v>1620.6999999999998</v>
      </c>
      <c r="O890" s="13">
        <f t="shared" si="30"/>
        <v>25379.3</v>
      </c>
    </row>
    <row r="891" spans="1:15" ht="45" customHeight="1" x14ac:dyDescent="0.25">
      <c r="A891" s="11">
        <v>868</v>
      </c>
      <c r="B891" s="26" t="s">
        <v>487</v>
      </c>
      <c r="C891" s="12" t="s">
        <v>38</v>
      </c>
      <c r="D891" s="12" t="s">
        <v>79</v>
      </c>
      <c r="E891" s="12" t="s">
        <v>667</v>
      </c>
      <c r="F891" s="3" t="s">
        <v>678</v>
      </c>
      <c r="G891" s="13">
        <v>10000</v>
      </c>
      <c r="H891" s="14">
        <v>0</v>
      </c>
      <c r="I891" s="13">
        <v>10000</v>
      </c>
      <c r="J891" s="13">
        <v>304</v>
      </c>
      <c r="K891" s="13">
        <v>287</v>
      </c>
      <c r="L891" s="13">
        <v>0</v>
      </c>
      <c r="M891" s="13">
        <v>25</v>
      </c>
      <c r="N891" s="13">
        <v>616</v>
      </c>
      <c r="O891" s="13">
        <f t="shared" si="30"/>
        <v>9384</v>
      </c>
    </row>
    <row r="892" spans="1:15" ht="45" customHeight="1" x14ac:dyDescent="0.25">
      <c r="A892" s="11">
        <v>869</v>
      </c>
      <c r="B892" s="26" t="s">
        <v>216</v>
      </c>
      <c r="C892" s="12" t="s">
        <v>62</v>
      </c>
      <c r="D892" s="12" t="s">
        <v>79</v>
      </c>
      <c r="E892" s="12" t="s">
        <v>669</v>
      </c>
      <c r="F892" s="3" t="s">
        <v>678</v>
      </c>
      <c r="G892" s="13">
        <v>31830.5</v>
      </c>
      <c r="H892" s="14">
        <v>0</v>
      </c>
      <c r="I892" s="13">
        <v>31830.5</v>
      </c>
      <c r="J892" s="13">
        <v>967.65</v>
      </c>
      <c r="K892" s="13">
        <v>913.54</v>
      </c>
      <c r="L892" s="13">
        <v>0</v>
      </c>
      <c r="M892" s="13">
        <v>14918.48</v>
      </c>
      <c r="N892" s="13">
        <f>SUM(J892:M892)</f>
        <v>16799.669999999998</v>
      </c>
      <c r="O892" s="13">
        <f t="shared" si="30"/>
        <v>15030.830000000002</v>
      </c>
    </row>
    <row r="893" spans="1:15" ht="45" customHeight="1" thickBot="1" x14ac:dyDescent="0.3">
      <c r="A893" s="11">
        <v>870</v>
      </c>
      <c r="B893" s="47" t="s">
        <v>1023</v>
      </c>
      <c r="C893" s="26" t="s">
        <v>926</v>
      </c>
      <c r="D893" s="26" t="s">
        <v>1008</v>
      </c>
      <c r="E893" s="12" t="s">
        <v>669</v>
      </c>
      <c r="F893" s="49" t="s">
        <v>678</v>
      </c>
      <c r="G893" s="50">
        <v>31830.5</v>
      </c>
      <c r="H893" s="51">
        <v>0</v>
      </c>
      <c r="I893" s="50">
        <f>G893+H893</f>
        <v>31830.5</v>
      </c>
      <c r="J893" s="50">
        <v>967.65</v>
      </c>
      <c r="K893" s="50">
        <v>913.54</v>
      </c>
      <c r="L893" s="50">
        <v>0</v>
      </c>
      <c r="M893" s="50">
        <v>25</v>
      </c>
      <c r="N893" s="50">
        <f>SUM(J893:M893)</f>
        <v>1906.19</v>
      </c>
      <c r="O893" s="50">
        <f t="shared" si="30"/>
        <v>29924.31</v>
      </c>
    </row>
    <row r="894" spans="1:15" ht="35.1" customHeight="1" thickBot="1" x14ac:dyDescent="0.3">
      <c r="A894" s="4"/>
      <c r="B894" s="9"/>
      <c r="C894" s="9"/>
      <c r="D894" s="9"/>
      <c r="E894" s="8"/>
      <c r="F894" s="39" t="s">
        <v>679</v>
      </c>
      <c r="G894" s="24">
        <f>SUM(G24:G893)</f>
        <v>24793244.899999991</v>
      </c>
      <c r="H894" s="24">
        <f>SUM(H24:H893)</f>
        <v>0</v>
      </c>
      <c r="I894" s="24">
        <f>SUM(I24:I893)</f>
        <v>24793244.899999991</v>
      </c>
      <c r="J894" s="24">
        <f>SUM(J24:J893)</f>
        <v>751040.32000000135</v>
      </c>
      <c r="K894" s="24">
        <f>SUM(K24:K893)</f>
        <v>711566.53000000119</v>
      </c>
      <c r="L894" s="24">
        <f>SUM(L24:L893)</f>
        <v>890513.38000000047</v>
      </c>
      <c r="M894" s="24">
        <f>SUM(M24:M893)</f>
        <v>1007541.8999999993</v>
      </c>
      <c r="N894" s="24">
        <f>SUM(N24:N893)</f>
        <v>3360662.1299999971</v>
      </c>
      <c r="O894" s="25">
        <f>SUM(O24:O893)</f>
        <v>21432582.770000007</v>
      </c>
    </row>
    <row r="895" spans="1:15" ht="17.25" x14ac:dyDescent="0.25">
      <c r="A895" s="4"/>
      <c r="B895" s="9"/>
      <c r="C895" s="9"/>
      <c r="D895" s="9"/>
      <c r="E895" s="8"/>
      <c r="F895" s="21"/>
      <c r="G895" s="23"/>
      <c r="H895" s="22"/>
      <c r="I895" s="23"/>
      <c r="J895" s="23"/>
      <c r="K895" s="23"/>
      <c r="L895" s="23"/>
      <c r="M895" s="23"/>
      <c r="N895" s="23"/>
      <c r="O895" s="23"/>
    </row>
    <row r="896" spans="1:15" ht="17.25" x14ac:dyDescent="0.25">
      <c r="A896" s="4"/>
      <c r="B896" s="9"/>
      <c r="C896" s="9"/>
      <c r="D896" s="9"/>
      <c r="E896" s="8"/>
      <c r="F896" s="21"/>
      <c r="G896" s="22"/>
      <c r="H896" s="22"/>
      <c r="I896" s="22"/>
      <c r="J896" s="22"/>
      <c r="K896" s="22"/>
      <c r="L896" s="22"/>
      <c r="M896" s="22"/>
      <c r="N896" s="22"/>
      <c r="O896" s="22"/>
    </row>
    <row r="897" spans="1:15" ht="17.25" x14ac:dyDescent="0.25">
      <c r="A897" s="4"/>
      <c r="B897" s="9"/>
      <c r="C897" s="9"/>
      <c r="D897" s="9"/>
      <c r="E897" s="8"/>
      <c r="F897" s="21"/>
      <c r="G897" s="22"/>
      <c r="H897" s="22"/>
      <c r="I897" s="22"/>
      <c r="J897" s="23"/>
      <c r="K897" s="23"/>
      <c r="L897" s="23"/>
      <c r="M897" s="23"/>
      <c r="N897" s="23"/>
      <c r="O897" s="23"/>
    </row>
    <row r="898" spans="1:15" ht="17.25" x14ac:dyDescent="0.25">
      <c r="A898" s="4"/>
      <c r="B898" s="9"/>
      <c r="C898" s="9"/>
      <c r="D898" s="9"/>
      <c r="E898" s="8"/>
      <c r="F898" s="21"/>
      <c r="G898" s="22"/>
      <c r="H898" s="22"/>
      <c r="I898" s="22"/>
      <c r="J898" s="23"/>
      <c r="K898" s="23"/>
      <c r="L898" s="23"/>
      <c r="M898" s="23"/>
      <c r="N898" s="23"/>
      <c r="O898" s="23"/>
    </row>
    <row r="899" spans="1:15" ht="17.25" x14ac:dyDescent="0.25">
      <c r="A899" s="4"/>
      <c r="B899" s="9"/>
      <c r="C899" s="9"/>
      <c r="D899" s="9"/>
      <c r="E899" s="8"/>
      <c r="F899" s="21"/>
      <c r="G899" s="22"/>
      <c r="H899" s="22"/>
      <c r="I899" s="22"/>
      <c r="J899" s="23"/>
      <c r="K899" s="23"/>
      <c r="L899" s="23"/>
      <c r="M899" s="23"/>
      <c r="N899" s="23"/>
      <c r="O899" s="23"/>
    </row>
    <row r="900" spans="1:15" ht="17.25" x14ac:dyDescent="0.25">
      <c r="A900" s="4"/>
      <c r="B900" s="9"/>
      <c r="C900" s="9"/>
      <c r="D900" s="9"/>
      <c r="E900" s="8"/>
      <c r="F900" s="21"/>
      <c r="G900" s="22"/>
      <c r="H900" s="22"/>
      <c r="I900" s="22"/>
      <c r="J900" s="23"/>
      <c r="K900" s="23"/>
      <c r="L900" s="23"/>
      <c r="M900" s="23"/>
      <c r="N900" s="22"/>
      <c r="O900" s="22"/>
    </row>
    <row r="901" spans="1:15" ht="17.25" customHeight="1" x14ac:dyDescent="0.25">
      <c r="A901" s="4"/>
      <c r="B901" s="56" t="s">
        <v>813</v>
      </c>
      <c r="C901" s="56"/>
      <c r="D901" s="56" t="s">
        <v>814</v>
      </c>
      <c r="E901" s="56"/>
      <c r="F901" s="56"/>
      <c r="G901" s="56"/>
      <c r="H901" s="56"/>
      <c r="I901" s="56"/>
      <c r="J901" s="2"/>
      <c r="K901" s="2"/>
      <c r="L901" s="57" t="s">
        <v>815</v>
      </c>
      <c r="M901" s="57"/>
      <c r="N901" s="57"/>
      <c r="O901" s="2"/>
    </row>
    <row r="902" spans="1:15" ht="17.25" x14ac:dyDescent="0.25">
      <c r="A902" s="4"/>
      <c r="B902" s="55" t="s">
        <v>1040</v>
      </c>
      <c r="C902" s="55"/>
      <c r="D902" s="55" t="s">
        <v>1038</v>
      </c>
      <c r="E902" s="55"/>
      <c r="F902" s="55"/>
      <c r="G902" s="55"/>
      <c r="H902" s="55"/>
      <c r="I902" s="55"/>
      <c r="J902" s="2"/>
      <c r="K902" s="15"/>
      <c r="L902" s="55" t="s">
        <v>1041</v>
      </c>
      <c r="M902" s="55"/>
      <c r="N902" s="55"/>
      <c r="O902" s="4"/>
    </row>
    <row r="903" spans="1:15" ht="17.25" x14ac:dyDescent="0.25">
      <c r="A903" s="4"/>
      <c r="B903" s="55" t="s">
        <v>673</v>
      </c>
      <c r="C903" s="55"/>
      <c r="D903" s="55" t="s">
        <v>1039</v>
      </c>
      <c r="E903" s="55"/>
      <c r="F903" s="55"/>
      <c r="G903" s="55"/>
      <c r="H903" s="55"/>
      <c r="I903" s="55"/>
      <c r="J903" s="4"/>
      <c r="K903" s="2"/>
      <c r="L903" s="55" t="s">
        <v>674</v>
      </c>
      <c r="M903" s="55"/>
      <c r="N903" s="55"/>
      <c r="O903" s="4"/>
    </row>
    <row r="904" spans="1:15" ht="17.25" x14ac:dyDescent="0.25">
      <c r="A904" s="4"/>
      <c r="B904" s="9"/>
      <c r="C904" s="9"/>
      <c r="D904" s="55"/>
      <c r="E904" s="55"/>
      <c r="F904" s="55"/>
      <c r="G904" s="55"/>
      <c r="H904" s="55"/>
      <c r="I904" s="55"/>
      <c r="J904" s="2"/>
      <c r="K904" s="4"/>
      <c r="L904" s="55"/>
      <c r="M904" s="55"/>
      <c r="N904" s="55"/>
      <c r="O904" s="4"/>
    </row>
    <row r="906" spans="1:15" x14ac:dyDescent="0.25">
      <c r="J906" s="7"/>
    </row>
  </sheetData>
  <sheetProtection algorithmName="SHA-512" hashValue="L8y8KE8ESKNIcF15cMPTPMyMszywnbIYz1RbYni53UFGLR0fK34X9gwW3QAglhnIA66l2TJ9LFDQbGd9icCY/g==" saltValue="d7Ly5F2QbeDNEm0nxDMH+g==" spinCount="100000" sheet="1" objects="1" scenarios="1"/>
  <mergeCells count="14">
    <mergeCell ref="A20:O20"/>
    <mergeCell ref="A17:O17"/>
    <mergeCell ref="A18:O18"/>
    <mergeCell ref="D903:I903"/>
    <mergeCell ref="D904:I904"/>
    <mergeCell ref="B902:C902"/>
    <mergeCell ref="B903:C903"/>
    <mergeCell ref="L903:N903"/>
    <mergeCell ref="L904:N904"/>
    <mergeCell ref="D902:I902"/>
    <mergeCell ref="L902:N902"/>
    <mergeCell ref="B901:C901"/>
    <mergeCell ref="D901:I901"/>
    <mergeCell ref="L901:N901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1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</vt:lpstr>
      <vt:lpstr>'JULIO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2023-03-28T13:08:12Z</cp:lastPrinted>
  <dcterms:created xsi:type="dcterms:W3CDTF">2021-08-03T19:18:35Z</dcterms:created>
  <dcterms:modified xsi:type="dcterms:W3CDTF">2023-08-09T13:00:35Z</dcterms:modified>
</cp:coreProperties>
</file>