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2">
      <go:sheetsCustomData xmlns:go="http://customooxmlschemas.google.com/" r:id="rId5" roundtripDataChecksum="mEB7rHy/8zW3UF6loy9duQEdxkrFvuj59BlngAGAjjg="/>
    </ext>
  </extLst>
</workbook>
</file>

<file path=xl/sharedStrings.xml><?xml version="1.0" encoding="utf-8"?>
<sst xmlns="http://schemas.openxmlformats.org/spreadsheetml/2006/main" count="94" uniqueCount="94">
  <si>
    <t>DESDE 01  DE ENERO HASTA 31 DE MAYO, AÑO 2023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</si>
  <si>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</si>
  <si>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</si>
  <si>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</si>
  <si>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</si>
  <si>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</si>
  <si>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</si>
  <si>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MARZO</t>
  </si>
  <si>
    <t>ABRIL</t>
  </si>
  <si>
    <t>MAYO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</si>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</sst>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sz val="11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FFFFFF"/>
        <bgColor rgb="FFFFFFFF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Font="1"/>
    <xf borderId="0" fillId="0" fontId="3" numFmtId="0" xfId="0" applyAlignment="1" applyFont="1">
      <alignment horizontal="left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shrinkToFit="0" wrapText="1"/>
    </xf>
    <xf borderId="0" fillId="0" fontId="1" numFmtId="0" xfId="0" applyAlignment="1" applyFont="1">
      <alignment shrinkToFit="0" wrapText="1"/>
    </xf>
    <xf borderId="1" fillId="2" fontId="4" numFmtId="0" xfId="0" applyAlignment="1" applyBorder="1" applyFill="1" applyFont="1">
      <alignment horizontal="center" shrinkToFit="0" vertical="center" wrapText="1"/>
    </xf>
    <xf borderId="0" fillId="0" fontId="3" numFmtId="164" xfId="0" applyFont="1" applyNumberFormat="1"/>
    <xf borderId="2" fillId="0" fontId="5" numFmtId="0" xfId="0" applyAlignment="1" applyBorder="1" applyFont="1">
      <alignment horizontal="left" shrinkToFit="0" vertical="center" wrapText="1"/>
    </xf>
    <xf borderId="3" fillId="0" fontId="5" numFmtId="164" xfId="0" applyAlignment="1" applyBorder="1" applyFont="1" applyNumberFormat="1">
      <alignment horizontal="left" shrinkToFit="0" vertical="center" wrapText="1"/>
    </xf>
    <xf borderId="4" fillId="0" fontId="5" numFmtId="164" xfId="0" applyBorder="1" applyFont="1" applyNumberFormat="1"/>
    <xf borderId="5" fillId="0" fontId="5" numFmtId="0" xfId="0" applyAlignment="1" applyBorder="1" applyFont="1">
      <alignment horizontal="left" shrinkToFit="0" vertical="center" wrapText="1"/>
    </xf>
    <xf borderId="6" fillId="0" fontId="5" numFmtId="164" xfId="0" applyAlignment="1" applyBorder="1" applyFont="1" applyNumberFormat="1">
      <alignment shrinkToFit="0" vertical="center" wrapText="1"/>
    </xf>
    <xf borderId="7" fillId="0" fontId="5" numFmtId="164" xfId="0" applyBorder="1" applyFont="1" applyNumberFormat="1"/>
    <xf borderId="0" fillId="0" fontId="3" numFmtId="9" xfId="0" applyFont="1" applyNumberFormat="1"/>
    <xf borderId="5" fillId="0" fontId="3" numFmtId="0" xfId="0" applyAlignment="1" applyBorder="1" applyFont="1">
      <alignment horizontal="left" shrinkToFit="0" vertical="center" wrapText="1"/>
    </xf>
    <xf borderId="6" fillId="0" fontId="3" numFmtId="164" xfId="0" applyAlignment="1" applyBorder="1" applyFont="1" applyNumberFormat="1">
      <alignment shrinkToFit="0" vertical="center" wrapText="1"/>
    </xf>
    <xf borderId="6" fillId="0" fontId="3" numFmtId="164" xfId="0" applyBorder="1" applyFont="1" applyNumberFormat="1"/>
    <xf borderId="0" fillId="0" fontId="3" numFmtId="4" xfId="0" applyFont="1" applyNumberFormat="1"/>
    <xf borderId="6" fillId="0" fontId="3" numFmtId="4" xfId="0" applyBorder="1" applyFont="1" applyNumberFormat="1"/>
    <xf borderId="6" fillId="0" fontId="3" numFmtId="4" xfId="0" applyAlignment="1" applyBorder="1" applyFont="1" applyNumberFormat="1">
      <alignment shrinkToFit="0" vertical="center" wrapText="1"/>
    </xf>
    <xf borderId="6" fillId="0" fontId="5" numFmtId="164" xfId="0" applyBorder="1" applyFont="1" applyNumberFormat="1"/>
    <xf borderId="5" fillId="0" fontId="3" numFmtId="0" xfId="0" applyAlignment="1" applyBorder="1" applyFont="1">
      <alignment horizontal="left" readingOrder="0" shrinkToFit="0" vertical="center" wrapText="1"/>
    </xf>
    <xf borderId="6" fillId="0" fontId="5" numFmtId="165" xfId="0" applyAlignment="1" applyBorder="1" applyFont="1" applyNumberFormat="1">
      <alignment shrinkToFit="0" vertical="center" wrapText="1"/>
    </xf>
    <xf borderId="5" fillId="0" fontId="5" numFmtId="0" xfId="0" applyAlignment="1" applyBorder="1" applyFont="1">
      <alignment horizontal="left" readingOrder="0" shrinkToFit="0" vertical="center" wrapText="1"/>
    </xf>
    <xf borderId="5" fillId="3" fontId="5" numFmtId="0" xfId="0" applyAlignment="1" applyBorder="1" applyFill="1" applyFont="1">
      <alignment horizontal="left" shrinkToFit="0" vertical="center" wrapText="1"/>
    </xf>
    <xf borderId="6" fillId="3" fontId="5" numFmtId="165" xfId="0" applyAlignment="1" applyBorder="1" applyFont="1" applyNumberFormat="1">
      <alignment horizontal="center" shrinkToFit="0" vertical="center" wrapText="1"/>
    </xf>
    <xf borderId="8" fillId="0" fontId="3" numFmtId="0" xfId="0" applyAlignment="1" applyBorder="1" applyFont="1">
      <alignment shrinkToFit="0" wrapText="1"/>
    </xf>
    <xf borderId="9" fillId="0" fontId="3" numFmtId="164" xfId="0" applyAlignment="1" applyBorder="1" applyFont="1" applyNumberFormat="1">
      <alignment shrinkToFit="0" vertical="center" wrapText="1"/>
    </xf>
    <xf borderId="9" fillId="0" fontId="3" numFmtId="164" xfId="0" applyBorder="1" applyFont="1" applyNumberFormat="1"/>
    <xf borderId="10" fillId="0" fontId="5" numFmtId="164" xfId="0" applyBorder="1" applyFont="1" applyNumberFormat="1"/>
    <xf borderId="1" fillId="2" fontId="4" numFmtId="0" xfId="0" applyAlignment="1" applyBorder="1" applyFont="1">
      <alignment horizontal="left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  <xf borderId="0" fillId="0" fontId="2" numFmtId="0" xfId="0" applyAlignment="1" applyFont="1">
      <alignment shrinkToFit="0" vertical="bottom" wrapText="1"/>
    </xf>
    <xf borderId="0" fillId="0" fontId="3" numFmtId="0" xfId="0" applyAlignment="1" applyFont="1">
      <alignment vertical="bottom"/>
    </xf>
    <xf borderId="0" fillId="0" fontId="3" numFmtId="164" xfId="0" applyAlignment="1" applyFont="1" applyNumberFormat="1">
      <alignment vertical="bottom"/>
    </xf>
    <xf borderId="0" fillId="0" fontId="3" numFmtId="0" xfId="0" applyAlignment="1" applyFont="1">
      <alignment shrinkToFit="0" vertical="bottom" wrapText="1"/>
    </xf>
    <xf borderId="0" fillId="0" fontId="3" numFmtId="4" xfId="0" applyAlignment="1" applyFont="1" applyNumberForma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390525</xdr:colOff>
      <xdr:row>103</xdr:row>
      <xdr:rowOff>38100</xdr:rowOff>
    </xdr:from>
    <xdr:ext cx="2943225" cy="847725"/>
    <xdr:grpSp>
      <xdr:nvGrpSpPr>
        <xdr:cNvPr id="2" name="Shape 2"/>
        <xdr:cNvGrpSpPr/>
      </xdr:nvGrpSpPr>
      <xdr:grpSpPr>
        <a:xfrm>
          <a:off x="3874388" y="3356138"/>
          <a:ext cx="2943225" cy="847725"/>
          <a:chOff x="3874388" y="3356138"/>
          <a:chExt cx="2943225" cy="847725"/>
        </a:xfrm>
      </xdr:grpSpPr>
      <xdr:grpSp>
        <xdr:nvGrpSpPr>
          <xdr:cNvPr id="3" name="Shape 3" title="Dibujo"/>
          <xdr:cNvGrpSpPr/>
        </xdr:nvGrpSpPr>
        <xdr:grpSpPr>
          <a:xfrm>
            <a:off x="3874388" y="3356138"/>
            <a:ext cx="2943225" cy="847725"/>
            <a:chOff x="1003000" y="1083125"/>
            <a:chExt cx="2920200" cy="831325"/>
          </a:xfrm>
        </xdr:grpSpPr>
        <xdr:sp>
          <xdr:nvSpPr>
            <xdr:cNvPr id="4" name="Shape 4"/>
            <xdr:cNvSpPr/>
          </xdr:nvSpPr>
          <xdr:spPr>
            <a:xfrm>
              <a:off x="1003000" y="1083125"/>
              <a:ext cx="2920200" cy="8313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1003000" y="1083150"/>
              <a:ext cx="28995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Dpto.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1003000" y="1083125"/>
              <a:ext cx="29202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6</xdr:col>
      <xdr:colOff>114300</xdr:colOff>
      <xdr:row>103</xdr:row>
      <xdr:rowOff>38100</xdr:rowOff>
    </xdr:from>
    <xdr:ext cx="3209925" cy="857250"/>
    <xdr:grpSp>
      <xdr:nvGrpSpPr>
        <xdr:cNvPr id="2" name="Shape 2" title="Dibujo"/>
        <xdr:cNvGrpSpPr/>
      </xdr:nvGrpSpPr>
      <xdr:grpSpPr>
        <a:xfrm>
          <a:off x="3741038" y="3351375"/>
          <a:ext cx="3209925" cy="857250"/>
          <a:chOff x="3741038" y="3351375"/>
          <a:chExt cx="3209925" cy="857250"/>
        </a:xfrm>
      </xdr:grpSpPr>
      <xdr:grpSp>
        <xdr:nvGrpSpPr>
          <xdr:cNvPr id="7" name="Shape 7" title="Dibujo"/>
          <xdr:cNvGrpSpPr/>
        </xdr:nvGrpSpPr>
        <xdr:grpSpPr>
          <a:xfrm>
            <a:off x="3741038" y="3351375"/>
            <a:ext cx="3209925" cy="857250"/>
            <a:chOff x="2570650" y="1718375"/>
            <a:chExt cx="3186650" cy="841550"/>
          </a:xfrm>
        </xdr:grpSpPr>
        <xdr:sp>
          <xdr:nvSpPr>
            <xdr:cNvPr id="4" name="Shape 4"/>
            <xdr:cNvSpPr/>
          </xdr:nvSpPr>
          <xdr:spPr>
            <a:xfrm>
              <a:off x="2570650" y="1718375"/>
              <a:ext cx="3186650" cy="84155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2570650" y="1728625"/>
              <a:ext cx="31659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</a:t>
              </a:r>
              <a:r>
                <a:rPr b="1" lang="en-US" sz="14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ón Alexis Severino</a:t>
              </a:r>
              <a:endParaRPr b="1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400"/>
                <a:buFont typeface="Book Antiqua"/>
                <a:buNone/>
              </a:pPr>
              <a:r>
                <a:rPr b="1" lang="en-US" sz="14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Clr>
                  <a:srgbClr val="202124"/>
                </a:buClr>
                <a:buSzPts val="1400"/>
                <a:buFont typeface="Book Antiqua"/>
                <a:buNone/>
              </a:pPr>
              <a:r>
                <a:rPr lang="en-US" sz="1400">
                  <a:solidFill>
                    <a:srgbClr val="202124"/>
                  </a:solidFill>
                  <a:highlight>
                    <a:srgbClr val="FFFFFF"/>
                  </a:highlight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2580900" y="1718375"/>
              <a:ext cx="31764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2</xdr:col>
      <xdr:colOff>1200150</xdr:colOff>
      <xdr:row>0</xdr:row>
      <xdr:rowOff>0</xdr:rowOff>
    </xdr:from>
    <xdr:ext cx="2676525" cy="19145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9.14"/>
    <col customWidth="1" min="2" max="2" width="40.0"/>
    <col customWidth="1" min="3" max="3" width="20.29"/>
    <col customWidth="1" min="4" max="4" width="15.0"/>
    <col customWidth="1" min="5" max="5" width="14.86"/>
    <col customWidth="1" min="6" max="7" width="15.57"/>
    <col customWidth="1" min="8" max="8" width="15.0"/>
    <col customWidth="1" min="9" max="9" width="19.71"/>
    <col customWidth="1" min="10" max="10" width="16.57"/>
    <col customWidth="1" min="11" max="11" width="21.0"/>
    <col customWidth="1" min="12" max="19" width="6.0"/>
    <col customWidth="1" min="20" max="21" width="7.0"/>
    <col customWidth="1" min="22" max="25" width="9.14"/>
  </cols>
  <sheetData>
    <row r="1">
      <c r="A1" s="1"/>
      <c r="B1" s="2"/>
      <c r="D1" s="2"/>
      <c r="E1" s="2"/>
      <c r="F1" s="2"/>
      <c r="G1" s="2"/>
      <c r="H1" s="2"/>
      <c r="I1" s="1"/>
      <c r="J1" s="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8.75" customHeight="1">
      <c r="A2" s="1"/>
      <c r="B2" s="2"/>
      <c r="C2" s="2"/>
      <c r="D2" s="2"/>
      <c r="E2" s="2"/>
      <c r="F2" s="2"/>
      <c r="G2" s="2"/>
      <c r="H2" s="2"/>
      <c r="I2" s="2"/>
      <c r="J2" s="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8.75" customHeight="1">
      <c r="A3" s="1"/>
      <c r="B3" s="2"/>
      <c r="C3" s="2"/>
      <c r="D3" s="2"/>
      <c r="E3" s="2"/>
      <c r="F3" s="2"/>
      <c r="G3" s="2"/>
      <c r="H3" s="2"/>
      <c r="I3" s="2"/>
      <c r="J3" s="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8.75" customHeight="1">
      <c r="A4" s="1"/>
      <c r="B4" s="2"/>
      <c r="C4" s="2"/>
      <c r="D4" s="2"/>
      <c r="E4" s="2"/>
      <c r="F4" s="2"/>
      <c r="G4" s="2"/>
      <c r="H4" s="2"/>
      <c r="I4" s="2"/>
      <c r="J4" s="4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18.75" customHeight="1">
      <c r="A5" s="1"/>
      <c r="B5" s="2"/>
      <c r="C5" s="2"/>
      <c r="D5" s="2"/>
      <c r="E5" s="2"/>
      <c r="F5" s="2"/>
      <c r="G5" s="2"/>
      <c r="H5" s="2"/>
      <c r="I5" s="2"/>
      <c r="J5" s="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18.75" customHeight="1">
      <c r="A6" s="1"/>
      <c r="B6" s="2"/>
      <c r="C6" s="2"/>
      <c r="D6" s="2"/>
      <c r="E6" s="2"/>
      <c r="F6" s="2"/>
      <c r="G6" s="2"/>
      <c r="H6" s="2"/>
      <c r="I6" s="2"/>
      <c r="J6" s="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18.75" customHeight="1">
      <c r="A7" s="1"/>
      <c r="B7" s="2"/>
      <c r="C7" s="2"/>
      <c r="D7" s="2"/>
      <c r="E7" s="2"/>
      <c r="F7" s="2"/>
      <c r="G7" s="2"/>
      <c r="H7" s="2"/>
      <c r="I7" s="2"/>
      <c r="J7" s="4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18.75" customHeight="1">
      <c r="A8" s="1"/>
      <c r="B8" s="2"/>
      <c r="C8" s="2"/>
      <c r="D8" s="2"/>
      <c r="E8" s="2"/>
      <c r="F8" s="2"/>
      <c r="G8" s="2"/>
      <c r="H8" s="2"/>
      <c r="I8" s="2"/>
      <c r="J8" s="4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18.75" customHeight="1">
      <c r="A9" s="1"/>
      <c r="B9" s="2" t="s">
        <v>0</v>
      </c>
      <c r="J9" s="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15.75" customHeight="1">
      <c r="A10" s="1"/>
      <c r="B10" s="5" t="s">
        <v>1</v>
      </c>
      <c r="J10" s="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>
      <c r="A11" s="1"/>
      <c r="B11" s="6" t="s">
        <v>2</v>
      </c>
      <c r="J11" s="4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>
      <c r="A12" s="1"/>
      <c r="B12" s="7"/>
      <c r="C12" s="1"/>
      <c r="D12" s="1"/>
      <c r="E12" s="1"/>
      <c r="F12" s="1"/>
      <c r="G12" s="1"/>
      <c r="H12" s="1"/>
      <c r="I12" s="1"/>
      <c r="J12" s="4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>
      <c r="A13" s="1"/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8" t="s">
        <v>10</v>
      </c>
      <c r="J13" s="4"/>
      <c r="K13" s="1"/>
      <c r="L13" s="1"/>
      <c r="M13" s="1"/>
      <c r="N13" s="1"/>
      <c r="O13" s="1"/>
      <c r="P13" s="1"/>
      <c r="Q13" s="1"/>
      <c r="R13" s="1"/>
      <c r="S13" s="1"/>
      <c r="T13" s="9"/>
      <c r="U13" s="9"/>
      <c r="V13" s="1"/>
      <c r="W13" s="1"/>
      <c r="X13" s="1"/>
      <c r="Y13" s="1"/>
    </row>
    <row r="14" ht="20.25" customHeight="1">
      <c r="A14" s="1"/>
      <c r="B14" s="10" t="s">
        <v>11</v>
      </c>
      <c r="C14" s="11">
        <f t="shared" ref="C14:H14" si="1">+C15+C21+C31+C41+C57+C67</f>
        <v>1167387478</v>
      </c>
      <c r="D14" s="11">
        <f t="shared" si="1"/>
        <v>49236580.18</v>
      </c>
      <c r="E14" s="11">
        <f t="shared" si="1"/>
        <v>94710702.47</v>
      </c>
      <c r="F14" s="11">
        <f t="shared" si="1"/>
        <v>71424173.24</v>
      </c>
      <c r="G14" s="11">
        <f t="shared" si="1"/>
        <v>76773227.21</v>
      </c>
      <c r="H14" s="11">
        <f t="shared" si="1"/>
        <v>76198779.98</v>
      </c>
      <c r="I14" s="12">
        <f t="shared" ref="I14:I91" si="3">SUM(D14:H14)</f>
        <v>368343463.1</v>
      </c>
      <c r="J14" s="1"/>
      <c r="K14" s="1"/>
      <c r="L14" s="9"/>
      <c r="M14" s="1"/>
      <c r="N14" s="9"/>
      <c r="O14" s="9"/>
      <c r="P14" s="9"/>
      <c r="Q14" s="9"/>
      <c r="R14" s="9"/>
      <c r="S14" s="9"/>
      <c r="T14" s="9"/>
      <c r="U14" s="9"/>
      <c r="V14" s="1"/>
      <c r="W14" s="1"/>
      <c r="X14" s="1"/>
      <c r="Y14" s="1"/>
    </row>
    <row r="15">
      <c r="A15" s="1"/>
      <c r="B15" s="13" t="s">
        <v>12</v>
      </c>
      <c r="C15" s="14">
        <f t="shared" ref="C15:H15" si="2">+C16+C17+C18+C19+C20</f>
        <v>541084403</v>
      </c>
      <c r="D15" s="14">
        <f t="shared" si="2"/>
        <v>40163757.12</v>
      </c>
      <c r="E15" s="14">
        <f t="shared" si="2"/>
        <v>40031165.89</v>
      </c>
      <c r="F15" s="14">
        <f t="shared" si="2"/>
        <v>39882360.51</v>
      </c>
      <c r="G15" s="14">
        <f t="shared" si="2"/>
        <v>41355585.09</v>
      </c>
      <c r="H15" s="14">
        <f t="shared" si="2"/>
        <v>40970945.06</v>
      </c>
      <c r="I15" s="15">
        <f t="shared" si="3"/>
        <v>202403813.7</v>
      </c>
      <c r="J15" s="1"/>
      <c r="K15" s="1"/>
      <c r="L15" s="16"/>
      <c r="M15" s="1"/>
      <c r="N15" s="1"/>
      <c r="O15" s="1"/>
      <c r="P15" s="1"/>
      <c r="Q15" s="1"/>
      <c r="R15" s="1"/>
      <c r="S15" s="1"/>
      <c r="T15" s="1"/>
      <c r="U15" s="1"/>
      <c r="V15" s="9"/>
      <c r="W15" s="1"/>
      <c r="X15" s="1"/>
      <c r="Y15" s="1"/>
    </row>
    <row r="16" ht="19.5" customHeight="1">
      <c r="A16" s="1"/>
      <c r="B16" s="17" t="s">
        <v>13</v>
      </c>
      <c r="C16" s="18">
        <v>4.68854876E8</v>
      </c>
      <c r="D16" s="19">
        <v>3.440204132E7</v>
      </c>
      <c r="E16" s="19">
        <v>3.428703464E7</v>
      </c>
      <c r="F16" s="19">
        <v>3.415720131E7</v>
      </c>
      <c r="G16" s="19">
        <v>3.563195517E7</v>
      </c>
      <c r="H16" s="19">
        <v>3.512617481E7</v>
      </c>
      <c r="I16" s="15">
        <f t="shared" si="3"/>
        <v>173604407.3</v>
      </c>
      <c r="J16" s="20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ht="18.0" customHeight="1">
      <c r="A17" s="1"/>
      <c r="B17" s="17" t="s">
        <v>14</v>
      </c>
      <c r="C17" s="18">
        <v>6918069.0</v>
      </c>
      <c r="D17" s="19">
        <v>537796.61</v>
      </c>
      <c r="E17" s="19">
        <v>537796.61</v>
      </c>
      <c r="F17" s="19">
        <v>537796.61</v>
      </c>
      <c r="G17" s="19">
        <v>537796.61</v>
      </c>
      <c r="H17" s="19">
        <v>537796.61</v>
      </c>
      <c r="I17" s="15">
        <f t="shared" si="3"/>
        <v>2688983.05</v>
      </c>
      <c r="J17" s="20"/>
      <c r="K17" s="20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>
      <c r="A18" s="1"/>
      <c r="B18" s="17" t="s">
        <v>15</v>
      </c>
      <c r="C18" s="18">
        <v>150000.0</v>
      </c>
      <c r="D18" s="19">
        <v>0.0</v>
      </c>
      <c r="E18" s="19">
        <v>0.0</v>
      </c>
      <c r="F18" s="19">
        <v>0.0</v>
      </c>
      <c r="G18" s="19">
        <v>0.0</v>
      </c>
      <c r="H18" s="19">
        <v>0.0</v>
      </c>
      <c r="I18" s="15">
        <f t="shared" si="3"/>
        <v>0</v>
      </c>
      <c r="J18" s="20"/>
      <c r="K18" s="20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>
      <c r="A19" s="1"/>
      <c r="B19" s="17" t="s">
        <v>16</v>
      </c>
      <c r="C19" s="18">
        <v>0.0</v>
      </c>
      <c r="D19" s="19">
        <v>0.0</v>
      </c>
      <c r="E19" s="19">
        <v>0.0</v>
      </c>
      <c r="F19" s="19">
        <v>0.0</v>
      </c>
      <c r="G19" s="19">
        <v>0.0</v>
      </c>
      <c r="H19" s="19">
        <v>0.0</v>
      </c>
      <c r="I19" s="15">
        <f t="shared" si="3"/>
        <v>0</v>
      </c>
      <c r="J19" s="20"/>
      <c r="K19" s="20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>
      <c r="A20" s="1"/>
      <c r="B20" s="17" t="s">
        <v>17</v>
      </c>
      <c r="C20" s="18">
        <v>6.5161458E7</v>
      </c>
      <c r="D20" s="19">
        <v>5223919.19</v>
      </c>
      <c r="E20" s="19">
        <v>5206334.64</v>
      </c>
      <c r="F20" s="19">
        <v>5187362.59</v>
      </c>
      <c r="G20" s="19">
        <v>5185833.31</v>
      </c>
      <c r="H20" s="19">
        <v>5306973.64</v>
      </c>
      <c r="I20" s="15">
        <f t="shared" si="3"/>
        <v>26110423.37</v>
      </c>
      <c r="J20" s="20"/>
      <c r="K20" s="20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ht="21.75" customHeight="1">
      <c r="A21" s="1"/>
      <c r="B21" s="13" t="s">
        <v>18</v>
      </c>
      <c r="C21" s="14">
        <f t="shared" ref="C21:H21" si="4">+C22+C23+C24+C25+C26+C27+C28+C29+C30</f>
        <v>61751044</v>
      </c>
      <c r="D21" s="14">
        <f t="shared" si="4"/>
        <v>966973.33</v>
      </c>
      <c r="E21" s="14">
        <f t="shared" si="4"/>
        <v>2093096.22</v>
      </c>
      <c r="F21" s="14">
        <f t="shared" si="4"/>
        <v>2647386.25</v>
      </c>
      <c r="G21" s="14">
        <f t="shared" si="4"/>
        <v>2825928.85</v>
      </c>
      <c r="H21" s="14">
        <f t="shared" si="4"/>
        <v>3162041.28</v>
      </c>
      <c r="I21" s="15">
        <f t="shared" si="3"/>
        <v>11695425.93</v>
      </c>
      <c r="J21" s="20"/>
      <c r="K21" s="20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ht="24.0" customHeight="1">
      <c r="A22" s="1"/>
      <c r="B22" s="17" t="s">
        <v>19</v>
      </c>
      <c r="C22" s="21">
        <v>1.7590784E7</v>
      </c>
      <c r="D22" s="19">
        <v>668476.93</v>
      </c>
      <c r="E22" s="19">
        <v>1375114.86</v>
      </c>
      <c r="F22" s="19">
        <v>1059504.79</v>
      </c>
      <c r="G22" s="19">
        <v>1381102.09</v>
      </c>
      <c r="H22" s="19">
        <v>1009043.28</v>
      </c>
      <c r="I22" s="15">
        <f t="shared" si="3"/>
        <v>5493241.95</v>
      </c>
      <c r="J22" s="20"/>
      <c r="K22" s="20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>
      <c r="A23" s="1"/>
      <c r="B23" s="17" t="s">
        <v>20</v>
      </c>
      <c r="C23" s="18">
        <v>2430000.0</v>
      </c>
      <c r="D23" s="19">
        <v>0.0</v>
      </c>
      <c r="E23" s="19">
        <v>0.0</v>
      </c>
      <c r="F23" s="19">
        <v>180953.0</v>
      </c>
      <c r="G23" s="19">
        <v>374962.46</v>
      </c>
      <c r="H23" s="19">
        <v>307735.03</v>
      </c>
      <c r="I23" s="15">
        <f t="shared" si="3"/>
        <v>863650.49</v>
      </c>
      <c r="J23" s="20"/>
      <c r="K23" s="20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>
      <c r="A24" s="1"/>
      <c r="B24" s="17" t="s">
        <v>21</v>
      </c>
      <c r="C24" s="18">
        <v>2000000.0</v>
      </c>
      <c r="D24" s="19">
        <v>0.0</v>
      </c>
      <c r="E24" s="19">
        <v>74924.96</v>
      </c>
      <c r="F24" s="19">
        <v>413430.88</v>
      </c>
      <c r="G24" s="19">
        <v>126600.0</v>
      </c>
      <c r="H24" s="19">
        <v>195098.6</v>
      </c>
      <c r="I24" s="15">
        <f t="shared" si="3"/>
        <v>810054.44</v>
      </c>
      <c r="J24" s="20"/>
      <c r="K24" s="20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ht="18.0" customHeight="1">
      <c r="A25" s="1"/>
      <c r="B25" s="17" t="s">
        <v>22</v>
      </c>
      <c r="C25" s="18">
        <v>1200000.0</v>
      </c>
      <c r="D25" s="19">
        <v>0.0</v>
      </c>
      <c r="E25" s="19">
        <v>0.0</v>
      </c>
      <c r="F25" s="19">
        <v>69905.28</v>
      </c>
      <c r="G25" s="19">
        <v>0.0</v>
      </c>
      <c r="H25" s="19">
        <v>210785.47</v>
      </c>
      <c r="I25" s="15">
        <f t="shared" si="3"/>
        <v>280690.75</v>
      </c>
      <c r="J25" s="20"/>
      <c r="K25" s="20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ht="15.75" customHeight="1">
      <c r="A26" s="1"/>
      <c r="B26" s="17" t="s">
        <v>23</v>
      </c>
      <c r="C26" s="18">
        <v>1.3805784E7</v>
      </c>
      <c r="D26" s="19">
        <v>281996.4</v>
      </c>
      <c r="E26" s="19">
        <v>423596.4</v>
      </c>
      <c r="F26" s="19">
        <v>422109.6</v>
      </c>
      <c r="G26" s="19">
        <v>706597.6</v>
      </c>
      <c r="H26" s="19">
        <v>281500.8</v>
      </c>
      <c r="I26" s="15">
        <f t="shared" si="3"/>
        <v>2115800.8</v>
      </c>
      <c r="J26" s="20"/>
      <c r="K26" s="20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ht="15.75" customHeight="1">
      <c r="A27" s="1"/>
      <c r="B27" s="17" t="s">
        <v>24</v>
      </c>
      <c r="C27" s="18">
        <v>3159476.0</v>
      </c>
      <c r="D27" s="19"/>
      <c r="E27" s="19">
        <v>0.0</v>
      </c>
      <c r="F27" s="19">
        <v>0.0</v>
      </c>
      <c r="G27" s="19">
        <v>0.0</v>
      </c>
      <c r="H27" s="19">
        <v>0.0</v>
      </c>
      <c r="I27" s="15">
        <f t="shared" si="3"/>
        <v>0</v>
      </c>
      <c r="J27" s="20"/>
      <c r="K27" s="20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ht="15.75" customHeight="1">
      <c r="A28" s="1"/>
      <c r="B28" s="17" t="s">
        <v>25</v>
      </c>
      <c r="C28" s="18">
        <v>2650000.0</v>
      </c>
      <c r="D28" s="19"/>
      <c r="E28" s="19">
        <v>0.0</v>
      </c>
      <c r="F28" s="19">
        <v>0.0</v>
      </c>
      <c r="G28" s="19">
        <v>0.0</v>
      </c>
      <c r="H28" s="19">
        <v>1000000.0</v>
      </c>
      <c r="I28" s="15">
        <f t="shared" si="3"/>
        <v>1000000</v>
      </c>
      <c r="J28" s="20"/>
      <c r="K28" s="20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ht="15.75" customHeight="1">
      <c r="A29" s="1"/>
      <c r="B29" s="17" t="s">
        <v>26</v>
      </c>
      <c r="C29" s="18">
        <v>5915000.0</v>
      </c>
      <c r="D29" s="19">
        <v>16500.0</v>
      </c>
      <c r="E29" s="19">
        <v>219460.0</v>
      </c>
      <c r="F29" s="19">
        <v>501482.7</v>
      </c>
      <c r="G29" s="19">
        <v>236666.7</v>
      </c>
      <c r="H29" s="19">
        <v>157878.1</v>
      </c>
      <c r="I29" s="15">
        <f t="shared" si="3"/>
        <v>1131987.5</v>
      </c>
      <c r="J29" s="20"/>
      <c r="K29" s="20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ht="15.75" customHeight="1">
      <c r="A30" s="1"/>
      <c r="B30" s="17" t="s">
        <v>27</v>
      </c>
      <c r="C30" s="22">
        <v>1.3E7</v>
      </c>
      <c r="D30" s="19"/>
      <c r="E30" s="19">
        <v>0.0</v>
      </c>
      <c r="F30" s="19"/>
      <c r="G30" s="19">
        <v>0.0</v>
      </c>
      <c r="H30" s="19"/>
      <c r="I30" s="15">
        <f t="shared" si="3"/>
        <v>0</v>
      </c>
      <c r="J30" s="20"/>
      <c r="K30" s="20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ht="21.75" customHeight="1">
      <c r="A31" s="1"/>
      <c r="B31" s="13" t="s">
        <v>28</v>
      </c>
      <c r="C31" s="14">
        <f>+C32+C33+C34+C35+C36+C37+C38+C39+C40</f>
        <v>141346778</v>
      </c>
      <c r="D31" s="23"/>
      <c r="E31" s="23">
        <f t="shared" ref="E31:H31" si="5">+E32+E33+E34+E35+E36+E37+E38+E39+E40</f>
        <v>117055.87</v>
      </c>
      <c r="F31" s="23">
        <f t="shared" si="5"/>
        <v>160491.8</v>
      </c>
      <c r="G31" s="23">
        <f t="shared" si="5"/>
        <v>623175.27</v>
      </c>
      <c r="H31" s="23">
        <f t="shared" si="5"/>
        <v>0</v>
      </c>
      <c r="I31" s="15">
        <f t="shared" si="3"/>
        <v>900722.94</v>
      </c>
      <c r="J31" s="20"/>
      <c r="K31" s="20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ht="15.75" customHeight="1">
      <c r="A32" s="1"/>
      <c r="B32" s="17" t="s">
        <v>29</v>
      </c>
      <c r="C32" s="18">
        <v>9.6141146E7</v>
      </c>
      <c r="D32" s="19"/>
      <c r="E32" s="19">
        <v>0.0</v>
      </c>
      <c r="F32" s="19">
        <v>0.0</v>
      </c>
      <c r="G32" s="19">
        <v>0.0</v>
      </c>
      <c r="H32" s="19"/>
      <c r="I32" s="15">
        <f t="shared" si="3"/>
        <v>0</v>
      </c>
      <c r="J32" s="20"/>
      <c r="K32" s="20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ht="15.75" customHeight="1">
      <c r="A33" s="1"/>
      <c r="B33" s="17" t="s">
        <v>30</v>
      </c>
      <c r="C33" s="18">
        <v>820000.0</v>
      </c>
      <c r="D33" s="19"/>
      <c r="E33" s="19">
        <v>0.0</v>
      </c>
      <c r="F33" s="19">
        <v>160491.8</v>
      </c>
      <c r="G33" s="19">
        <v>0.0</v>
      </c>
      <c r="H33" s="19"/>
      <c r="I33" s="15">
        <f t="shared" si="3"/>
        <v>160491.8</v>
      </c>
      <c r="J33" s="20"/>
      <c r="K33" s="20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ht="30.75" customHeight="1">
      <c r="A34" s="1"/>
      <c r="B34" s="17" t="s">
        <v>31</v>
      </c>
      <c r="C34" s="18">
        <v>346000.0</v>
      </c>
      <c r="D34" s="19"/>
      <c r="E34" s="19">
        <v>0.0</v>
      </c>
      <c r="F34" s="19"/>
      <c r="G34" s="19">
        <v>0.0</v>
      </c>
      <c r="H34" s="19"/>
      <c r="I34" s="15">
        <f t="shared" si="3"/>
        <v>0</v>
      </c>
      <c r="J34" s="20"/>
      <c r="K34" s="20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ht="27.0" customHeight="1">
      <c r="A35" s="1"/>
      <c r="B35" s="17" t="s">
        <v>32</v>
      </c>
      <c r="C35" s="18">
        <v>2.251638E7</v>
      </c>
      <c r="D35" s="19"/>
      <c r="E35" s="19">
        <v>0.0</v>
      </c>
      <c r="F35" s="19"/>
      <c r="G35" s="19">
        <v>0.0</v>
      </c>
      <c r="H35" s="19"/>
      <c r="I35" s="15">
        <f t="shared" si="3"/>
        <v>0</v>
      </c>
      <c r="J35" s="20"/>
      <c r="K35" s="20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ht="27.0" customHeight="1">
      <c r="A36" s="1"/>
      <c r="B36" s="17" t="s">
        <v>33</v>
      </c>
      <c r="C36" s="18">
        <v>520000.0</v>
      </c>
      <c r="D36" s="19"/>
      <c r="E36" s="19">
        <v>0.0</v>
      </c>
      <c r="F36" s="19"/>
      <c r="G36" s="19">
        <v>0.0</v>
      </c>
      <c r="H36" s="19"/>
      <c r="I36" s="15">
        <f t="shared" si="3"/>
        <v>0</v>
      </c>
      <c r="J36" s="20"/>
      <c r="K36" s="20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ht="26.25" customHeight="1">
      <c r="A37" s="1"/>
      <c r="B37" s="17" t="s">
        <v>34</v>
      </c>
      <c r="C37" s="18">
        <v>342000.0</v>
      </c>
      <c r="D37" s="19"/>
      <c r="E37" s="19">
        <v>0.0</v>
      </c>
      <c r="F37" s="19"/>
      <c r="G37" s="19">
        <v>0.0</v>
      </c>
      <c r="H37" s="19"/>
      <c r="I37" s="15">
        <f t="shared" si="3"/>
        <v>0</v>
      </c>
      <c r="J37" s="20"/>
      <c r="K37" s="20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30.0" customHeight="1">
      <c r="A38" s="1"/>
      <c r="B38" s="17" t="s">
        <v>35</v>
      </c>
      <c r="C38" s="18">
        <v>1.4101252E7</v>
      </c>
      <c r="D38" s="19"/>
      <c r="E38" s="19">
        <v>117055.87</v>
      </c>
      <c r="F38" s="19"/>
      <c r="G38" s="19">
        <v>0.0</v>
      </c>
      <c r="H38" s="19"/>
      <c r="I38" s="15">
        <f t="shared" si="3"/>
        <v>117055.87</v>
      </c>
      <c r="J38" s="20"/>
      <c r="K38" s="20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45.75" customHeight="1">
      <c r="A39" s="1"/>
      <c r="B39" s="24" t="s">
        <v>36</v>
      </c>
      <c r="C39" s="18">
        <v>0.0</v>
      </c>
      <c r="D39" s="19"/>
      <c r="E39" s="19"/>
      <c r="F39" s="19"/>
      <c r="G39" s="19">
        <v>0.0</v>
      </c>
      <c r="H39" s="19"/>
      <c r="I39" s="15">
        <f t="shared" si="3"/>
        <v>0</v>
      </c>
      <c r="J39" s="20"/>
      <c r="K39" s="20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ht="22.5" customHeight="1">
      <c r="A40" s="1"/>
      <c r="B40" s="17" t="s">
        <v>37</v>
      </c>
      <c r="C40" s="18">
        <v>6560000.0</v>
      </c>
      <c r="D40" s="19"/>
      <c r="E40" s="19"/>
      <c r="F40" s="19"/>
      <c r="G40" s="19">
        <v>623175.27</v>
      </c>
      <c r="H40" s="19"/>
      <c r="I40" s="15">
        <f t="shared" si="3"/>
        <v>623175.27</v>
      </c>
      <c r="J40" s="20"/>
      <c r="K40" s="20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21.75" customHeight="1">
      <c r="A41" s="1"/>
      <c r="B41" s="13" t="s">
        <v>38</v>
      </c>
      <c r="C41" s="14">
        <f t="shared" ref="C41:H41" si="6">+C42+C47</f>
        <v>378135253</v>
      </c>
      <c r="D41" s="14">
        <f t="shared" si="6"/>
        <v>8105849.73</v>
      </c>
      <c r="E41" s="14">
        <f t="shared" si="6"/>
        <v>52469384.49</v>
      </c>
      <c r="F41" s="14">
        <f t="shared" si="6"/>
        <v>28432167.38</v>
      </c>
      <c r="G41" s="14">
        <f t="shared" si="6"/>
        <v>31143586</v>
      </c>
      <c r="H41" s="14">
        <f t="shared" si="6"/>
        <v>31465793.64</v>
      </c>
      <c r="I41" s="15">
        <f t="shared" si="3"/>
        <v>151616781.2</v>
      </c>
      <c r="J41" s="20"/>
      <c r="K41" s="20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ht="32.25" customHeight="1">
      <c r="A42" s="1"/>
      <c r="B42" s="17" t="s">
        <v>39</v>
      </c>
      <c r="C42" s="18">
        <v>3.77635253E8</v>
      </c>
      <c r="D42" s="18">
        <v>8105849.73</v>
      </c>
      <c r="E42" s="18">
        <v>5.246938449E7</v>
      </c>
      <c r="F42" s="18">
        <v>2.843216738E7</v>
      </c>
      <c r="G42" s="18">
        <v>3.1143586E7</v>
      </c>
      <c r="H42" s="18">
        <v>3.146579364E7</v>
      </c>
      <c r="I42" s="15">
        <f t="shared" si="3"/>
        <v>151616781.2</v>
      </c>
      <c r="J42" s="20"/>
      <c r="K42" s="20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ht="35.25" customHeight="1">
      <c r="A43" s="1"/>
      <c r="B43" s="17" t="s">
        <v>40</v>
      </c>
      <c r="C43" s="18"/>
      <c r="D43" s="19"/>
      <c r="E43" s="19">
        <v>0.0</v>
      </c>
      <c r="F43" s="19"/>
      <c r="G43" s="19">
        <v>0.0</v>
      </c>
      <c r="H43" s="19"/>
      <c r="I43" s="15">
        <f t="shared" si="3"/>
        <v>0</v>
      </c>
      <c r="J43" s="20"/>
      <c r="K43" s="20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ht="33.75" customHeight="1">
      <c r="A44" s="1"/>
      <c r="B44" s="17" t="s">
        <v>41</v>
      </c>
      <c r="C44" s="18"/>
      <c r="D44" s="19"/>
      <c r="E44" s="19">
        <v>0.0</v>
      </c>
      <c r="F44" s="19"/>
      <c r="G44" s="19">
        <v>0.0</v>
      </c>
      <c r="H44" s="19"/>
      <c r="I44" s="15">
        <f t="shared" si="3"/>
        <v>0</v>
      </c>
      <c r="J44" s="20"/>
      <c r="K44" s="20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ht="30.0" customHeight="1">
      <c r="A45" s="1"/>
      <c r="B45" s="17" t="s">
        <v>42</v>
      </c>
      <c r="C45" s="18"/>
      <c r="D45" s="19"/>
      <c r="E45" s="19">
        <v>0.0</v>
      </c>
      <c r="F45" s="19"/>
      <c r="G45" s="19">
        <v>0.0</v>
      </c>
      <c r="H45" s="19"/>
      <c r="I45" s="15">
        <f t="shared" si="3"/>
        <v>0</v>
      </c>
      <c r="J45" s="20"/>
      <c r="K45" s="20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ht="30.75" customHeight="1">
      <c r="A46" s="1"/>
      <c r="B46" s="17" t="s">
        <v>43</v>
      </c>
      <c r="C46" s="18"/>
      <c r="D46" s="19"/>
      <c r="E46" s="19">
        <v>0.0</v>
      </c>
      <c r="F46" s="19"/>
      <c r="G46" s="19">
        <v>0.0</v>
      </c>
      <c r="H46" s="19"/>
      <c r="I46" s="15">
        <f t="shared" si="3"/>
        <v>0</v>
      </c>
      <c r="J46" s="20"/>
      <c r="K46" s="20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28.5" customHeight="1">
      <c r="A47" s="1"/>
      <c r="B47" s="17" t="s">
        <v>44</v>
      </c>
      <c r="C47" s="18">
        <v>500000.0</v>
      </c>
      <c r="D47" s="19"/>
      <c r="E47" s="19">
        <v>0.0</v>
      </c>
      <c r="F47" s="19"/>
      <c r="G47" s="19">
        <v>0.0</v>
      </c>
      <c r="H47" s="19"/>
      <c r="I47" s="15">
        <f t="shared" si="3"/>
        <v>0</v>
      </c>
      <c r="J47" s="20"/>
      <c r="K47" s="20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35.25" customHeight="1">
      <c r="A48" s="1"/>
      <c r="B48" s="17" t="s">
        <v>45</v>
      </c>
      <c r="C48" s="25"/>
      <c r="D48" s="19"/>
      <c r="E48" s="19">
        <v>0.0</v>
      </c>
      <c r="F48" s="19"/>
      <c r="G48" s="19">
        <v>0.0</v>
      </c>
      <c r="H48" s="19"/>
      <c r="I48" s="15">
        <f t="shared" si="3"/>
        <v>0</v>
      </c>
      <c r="J48" s="20"/>
      <c r="K48" s="20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20.25" customHeight="1">
      <c r="A49" s="1"/>
      <c r="B49" s="13" t="s">
        <v>46</v>
      </c>
      <c r="C49" s="25"/>
      <c r="D49" s="19"/>
      <c r="E49" s="19">
        <v>0.0</v>
      </c>
      <c r="F49" s="19"/>
      <c r="G49" s="19">
        <v>0.0</v>
      </c>
      <c r="H49" s="19"/>
      <c r="I49" s="15">
        <f t="shared" si="3"/>
        <v>0</v>
      </c>
      <c r="J49" s="20"/>
      <c r="K49" s="20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customHeight="1">
      <c r="A50" s="1"/>
      <c r="B50" s="17" t="s">
        <v>47</v>
      </c>
      <c r="C50" s="25"/>
      <c r="D50" s="19"/>
      <c r="E50" s="19">
        <v>0.0</v>
      </c>
      <c r="F50" s="19"/>
      <c r="G50" s="19">
        <v>0.0</v>
      </c>
      <c r="H50" s="19"/>
      <c r="I50" s="15">
        <f t="shared" si="3"/>
        <v>0</v>
      </c>
      <c r="J50" s="20"/>
      <c r="K50" s="20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customHeight="1">
      <c r="A51" s="1"/>
      <c r="B51" s="17" t="s">
        <v>48</v>
      </c>
      <c r="C51" s="25"/>
      <c r="D51" s="19"/>
      <c r="E51" s="19">
        <v>0.0</v>
      </c>
      <c r="F51" s="19"/>
      <c r="G51" s="19">
        <v>0.0</v>
      </c>
      <c r="H51" s="19"/>
      <c r="I51" s="15">
        <f t="shared" si="3"/>
        <v>0</v>
      </c>
      <c r="J51" s="20"/>
      <c r="K51" s="20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customHeight="1">
      <c r="A52" s="1"/>
      <c r="B52" s="17" t="s">
        <v>49</v>
      </c>
      <c r="C52" s="25"/>
      <c r="D52" s="19"/>
      <c r="E52" s="19">
        <v>0.0</v>
      </c>
      <c r="F52" s="19"/>
      <c r="G52" s="19">
        <v>0.0</v>
      </c>
      <c r="H52" s="19"/>
      <c r="I52" s="15">
        <f t="shared" si="3"/>
        <v>0</v>
      </c>
      <c r="J52" s="20"/>
      <c r="K52" s="20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ht="15.75" customHeight="1">
      <c r="A53" s="1"/>
      <c r="B53" s="17" t="s">
        <v>50</v>
      </c>
      <c r="C53" s="25"/>
      <c r="D53" s="19"/>
      <c r="E53" s="19">
        <v>0.0</v>
      </c>
      <c r="F53" s="19"/>
      <c r="G53" s="19">
        <v>0.0</v>
      </c>
      <c r="H53" s="19"/>
      <c r="I53" s="15">
        <f t="shared" si="3"/>
        <v>0</v>
      </c>
      <c r="J53" s="20"/>
      <c r="K53" s="20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ht="15.75" customHeight="1">
      <c r="A54" s="1"/>
      <c r="B54" s="17" t="s">
        <v>51</v>
      </c>
      <c r="C54" s="25"/>
      <c r="D54" s="19"/>
      <c r="E54" s="19">
        <v>0.0</v>
      </c>
      <c r="F54" s="19"/>
      <c r="G54" s="19">
        <v>0.0</v>
      </c>
      <c r="H54" s="19"/>
      <c r="I54" s="15">
        <f t="shared" si="3"/>
        <v>0</v>
      </c>
      <c r="J54" s="20"/>
      <c r="K54" s="20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ht="15.75" customHeight="1">
      <c r="A55" s="1"/>
      <c r="B55" s="17" t="s">
        <v>52</v>
      </c>
      <c r="C55" s="25"/>
      <c r="D55" s="19"/>
      <c r="E55" s="19">
        <v>0.0</v>
      </c>
      <c r="F55" s="19"/>
      <c r="G55" s="19">
        <v>0.0</v>
      </c>
      <c r="H55" s="19"/>
      <c r="I55" s="15">
        <f t="shared" si="3"/>
        <v>0</v>
      </c>
      <c r="J55" s="20"/>
      <c r="K55" s="20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1"/>
      <c r="B56" s="17" t="s">
        <v>53</v>
      </c>
      <c r="C56" s="25"/>
      <c r="D56" s="19"/>
      <c r="E56" s="19">
        <v>0.0</v>
      </c>
      <c r="F56" s="19"/>
      <c r="G56" s="19">
        <v>0.0</v>
      </c>
      <c r="H56" s="19"/>
      <c r="I56" s="15">
        <f t="shared" si="3"/>
        <v>0</v>
      </c>
      <c r="J56" s="20"/>
      <c r="K56" s="20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ht="38.25" customHeight="1">
      <c r="A57" s="1"/>
      <c r="B57" s="13" t="s">
        <v>54</v>
      </c>
      <c r="C57" s="14">
        <f>+C58+C59+C60+C61+C62+C63+C65</f>
        <v>44470000</v>
      </c>
      <c r="D57" s="23"/>
      <c r="E57" s="23"/>
      <c r="F57" s="23">
        <f>+F58+F62+F63</f>
        <v>301767.3</v>
      </c>
      <c r="G57" s="23">
        <f t="shared" ref="G57:H57" si="7">+G58+G62+G63+G60</f>
        <v>824952</v>
      </c>
      <c r="H57" s="23">
        <f t="shared" si="7"/>
        <v>0</v>
      </c>
      <c r="I57" s="15">
        <f t="shared" si="3"/>
        <v>1126719.3</v>
      </c>
      <c r="J57" s="20"/>
      <c r="K57" s="20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ht="25.5" customHeight="1">
      <c r="A58" s="1"/>
      <c r="B58" s="17" t="s">
        <v>55</v>
      </c>
      <c r="C58" s="18">
        <v>4000000.0</v>
      </c>
      <c r="D58" s="19"/>
      <c r="E58" s="19"/>
      <c r="F58" s="19">
        <v>196157.3</v>
      </c>
      <c r="G58" s="19">
        <v>0.0</v>
      </c>
      <c r="H58" s="19"/>
      <c r="I58" s="15">
        <f t="shared" si="3"/>
        <v>196157.3</v>
      </c>
      <c r="J58" s="20"/>
      <c r="K58" s="20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ht="35.25" customHeight="1">
      <c r="A59" s="1"/>
      <c r="B59" s="17" t="s">
        <v>56</v>
      </c>
      <c r="C59" s="18">
        <v>600000.0</v>
      </c>
      <c r="D59" s="19"/>
      <c r="E59" s="19"/>
      <c r="F59" s="19"/>
      <c r="G59" s="19">
        <v>0.0</v>
      </c>
      <c r="H59" s="19"/>
      <c r="I59" s="15">
        <f t="shared" si="3"/>
        <v>0</v>
      </c>
      <c r="J59" s="20"/>
      <c r="K59" s="20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ht="27.0" customHeight="1">
      <c r="A60" s="1"/>
      <c r="B60" s="17" t="s">
        <v>57</v>
      </c>
      <c r="C60" s="18">
        <v>1000000.0</v>
      </c>
      <c r="D60" s="19"/>
      <c r="E60" s="19"/>
      <c r="F60" s="19"/>
      <c r="G60" s="19">
        <v>824952.0</v>
      </c>
      <c r="H60" s="19"/>
      <c r="I60" s="15">
        <f t="shared" si="3"/>
        <v>824952</v>
      </c>
      <c r="J60" s="20"/>
      <c r="K60" s="20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ht="39.75" customHeight="1">
      <c r="A61" s="1"/>
      <c r="B61" s="17" t="s">
        <v>58</v>
      </c>
      <c r="C61" s="18">
        <v>3.351E7</v>
      </c>
      <c r="D61" s="19"/>
      <c r="E61" s="19"/>
      <c r="F61" s="19"/>
      <c r="G61" s="19"/>
      <c r="H61" s="19"/>
      <c r="I61" s="15">
        <f t="shared" si="3"/>
        <v>0</v>
      </c>
      <c r="J61" s="20"/>
      <c r="K61" s="20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ht="30.75" customHeight="1">
      <c r="A62" s="1"/>
      <c r="B62" s="17" t="s">
        <v>59</v>
      </c>
      <c r="C62" s="18">
        <v>1660000.0</v>
      </c>
      <c r="D62" s="19"/>
      <c r="E62" s="19"/>
      <c r="F62" s="19">
        <v>43365.0</v>
      </c>
      <c r="G62" s="19"/>
      <c r="H62" s="19"/>
      <c r="I62" s="15">
        <f t="shared" si="3"/>
        <v>43365</v>
      </c>
      <c r="J62" s="20"/>
      <c r="K62" s="20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ht="33.0" customHeight="1">
      <c r="A63" s="1"/>
      <c r="B63" s="17" t="s">
        <v>60</v>
      </c>
      <c r="C63" s="18">
        <v>100000.0</v>
      </c>
      <c r="D63" s="19"/>
      <c r="E63" s="19"/>
      <c r="F63" s="19">
        <v>62245.0</v>
      </c>
      <c r="G63" s="19"/>
      <c r="H63" s="19"/>
      <c r="I63" s="15">
        <f t="shared" si="3"/>
        <v>62245</v>
      </c>
      <c r="J63" s="20"/>
      <c r="K63" s="20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27.75" customHeight="1">
      <c r="A64" s="1"/>
      <c r="B64" s="24" t="s">
        <v>61</v>
      </c>
      <c r="C64" s="18">
        <v>0.0</v>
      </c>
      <c r="D64" s="19"/>
      <c r="E64" s="19"/>
      <c r="F64" s="19"/>
      <c r="G64" s="19"/>
      <c r="H64" s="19"/>
      <c r="I64" s="15">
        <f t="shared" si="3"/>
        <v>0</v>
      </c>
      <c r="J64" s="20"/>
      <c r="K64" s="20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ht="26.25" customHeight="1">
      <c r="A65" s="1"/>
      <c r="B65" s="17" t="s">
        <v>62</v>
      </c>
      <c r="C65" s="18">
        <v>3600000.0</v>
      </c>
      <c r="D65" s="19"/>
      <c r="E65" s="19"/>
      <c r="F65" s="19"/>
      <c r="G65" s="19"/>
      <c r="H65" s="19"/>
      <c r="I65" s="15">
        <f t="shared" si="3"/>
        <v>0</v>
      </c>
      <c r="J65" s="20"/>
      <c r="K65" s="20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ht="39.0" customHeight="1">
      <c r="A66" s="1"/>
      <c r="B66" s="17" t="s">
        <v>63</v>
      </c>
      <c r="C66" s="14"/>
      <c r="D66" s="19"/>
      <c r="E66" s="19"/>
      <c r="F66" s="19"/>
      <c r="G66" s="19"/>
      <c r="H66" s="19"/>
      <c r="I66" s="15">
        <f t="shared" si="3"/>
        <v>0</v>
      </c>
      <c r="J66" s="20"/>
      <c r="K66" s="20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1"/>
      <c r="B67" s="13" t="s">
        <v>64</v>
      </c>
      <c r="C67" s="14">
        <v>600000.0</v>
      </c>
      <c r="D67" s="19"/>
      <c r="E67" s="19"/>
      <c r="F67" s="19"/>
      <c r="G67" s="19"/>
      <c r="H67" s="23">
        <f>+H68</f>
        <v>600000</v>
      </c>
      <c r="I67" s="15">
        <f t="shared" si="3"/>
        <v>600000</v>
      </c>
      <c r="J67" s="20"/>
      <c r="K67" s="20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customHeight="1">
      <c r="A68" s="1"/>
      <c r="B68" s="17" t="s">
        <v>65</v>
      </c>
      <c r="C68" s="18">
        <v>600000.0</v>
      </c>
      <c r="D68" s="19"/>
      <c r="E68" s="19"/>
      <c r="F68" s="19"/>
      <c r="G68" s="19"/>
      <c r="H68" s="19">
        <v>600000.0</v>
      </c>
      <c r="I68" s="15">
        <f t="shared" si="3"/>
        <v>600000</v>
      </c>
      <c r="J68" s="20"/>
      <c r="K68" s="20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ht="15.75" customHeight="1">
      <c r="A69" s="1"/>
      <c r="B69" s="17" t="s">
        <v>66</v>
      </c>
      <c r="C69" s="18">
        <v>0.0</v>
      </c>
      <c r="D69" s="19"/>
      <c r="E69" s="19"/>
      <c r="F69" s="19"/>
      <c r="G69" s="19"/>
      <c r="H69" s="19"/>
      <c r="I69" s="15">
        <f t="shared" si="3"/>
        <v>0</v>
      </c>
      <c r="J69" s="20"/>
      <c r="K69" s="20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ht="30.0" customHeight="1">
      <c r="A70" s="1"/>
      <c r="B70" s="17" t="s">
        <v>67</v>
      </c>
      <c r="C70" s="18">
        <v>0.0</v>
      </c>
      <c r="D70" s="19"/>
      <c r="E70" s="19"/>
      <c r="F70" s="19"/>
      <c r="G70" s="19"/>
      <c r="H70" s="19"/>
      <c r="I70" s="15">
        <f t="shared" si="3"/>
        <v>0</v>
      </c>
      <c r="J70" s="20"/>
      <c r="K70" s="20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ht="41.25" customHeight="1">
      <c r="A71" s="1"/>
      <c r="B71" s="24" t="s">
        <v>68</v>
      </c>
      <c r="C71" s="18">
        <v>0.0</v>
      </c>
      <c r="D71" s="19"/>
      <c r="E71" s="19"/>
      <c r="F71" s="19"/>
      <c r="G71" s="19"/>
      <c r="H71" s="19"/>
      <c r="I71" s="15">
        <f t="shared" si="3"/>
        <v>0</v>
      </c>
      <c r="J71" s="20"/>
      <c r="K71" s="20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ht="42.0" customHeight="1">
      <c r="A72" s="1"/>
      <c r="B72" s="26" t="s">
        <v>69</v>
      </c>
      <c r="C72" s="18">
        <v>0.0</v>
      </c>
      <c r="D72" s="19"/>
      <c r="E72" s="19"/>
      <c r="F72" s="19"/>
      <c r="G72" s="19"/>
      <c r="H72" s="19"/>
      <c r="I72" s="15">
        <f t="shared" si="3"/>
        <v>0</v>
      </c>
      <c r="J72" s="20"/>
      <c r="K72" s="20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ht="15.75" customHeight="1">
      <c r="A73" s="1"/>
      <c r="B73" s="24" t="s">
        <v>70</v>
      </c>
      <c r="C73" s="18">
        <v>0.0</v>
      </c>
      <c r="D73" s="19"/>
      <c r="E73" s="19"/>
      <c r="F73" s="19"/>
      <c r="G73" s="19"/>
      <c r="H73" s="19"/>
      <c r="I73" s="15">
        <f t="shared" si="3"/>
        <v>0</v>
      </c>
      <c r="J73" s="20"/>
      <c r="K73" s="20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ht="41.25" customHeight="1">
      <c r="A74" s="1"/>
      <c r="B74" s="17" t="s">
        <v>71</v>
      </c>
      <c r="C74" s="18">
        <v>0.0</v>
      </c>
      <c r="D74" s="19"/>
      <c r="E74" s="19"/>
      <c r="F74" s="19"/>
      <c r="G74" s="19"/>
      <c r="H74" s="19"/>
      <c r="I74" s="15">
        <f t="shared" si="3"/>
        <v>0</v>
      </c>
      <c r="J74" s="20"/>
      <c r="K74" s="20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15.75" customHeight="1">
      <c r="A75" s="1"/>
      <c r="B75" s="13" t="s">
        <v>72</v>
      </c>
      <c r="C75" s="18">
        <v>0.0</v>
      </c>
      <c r="D75" s="19"/>
      <c r="E75" s="19"/>
      <c r="F75" s="19"/>
      <c r="G75" s="19"/>
      <c r="H75" s="19"/>
      <c r="I75" s="15">
        <f t="shared" si="3"/>
        <v>0</v>
      </c>
      <c r="J75" s="20"/>
      <c r="K75" s="20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ht="27.75" customHeight="1">
      <c r="A76" s="1"/>
      <c r="B76" s="17" t="s">
        <v>73</v>
      </c>
      <c r="C76" s="18">
        <v>0.0</v>
      </c>
      <c r="D76" s="19"/>
      <c r="E76" s="19"/>
      <c r="F76" s="19"/>
      <c r="G76" s="19"/>
      <c r="H76" s="19"/>
      <c r="I76" s="15">
        <f t="shared" si="3"/>
        <v>0</v>
      </c>
      <c r="J76" s="20"/>
      <c r="K76" s="20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ht="29.25" customHeight="1">
      <c r="A77" s="1"/>
      <c r="B77" s="24" t="s">
        <v>74</v>
      </c>
      <c r="C77" s="18">
        <v>0.0</v>
      </c>
      <c r="D77" s="19"/>
      <c r="E77" s="19"/>
      <c r="F77" s="19"/>
      <c r="G77" s="19"/>
      <c r="H77" s="19"/>
      <c r="I77" s="15">
        <f t="shared" si="3"/>
        <v>0</v>
      </c>
      <c r="J77" s="20"/>
      <c r="K77" s="20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ht="30.0" customHeight="1">
      <c r="A78" s="1"/>
      <c r="B78" s="17" t="s">
        <v>75</v>
      </c>
      <c r="C78" s="18">
        <v>0.0</v>
      </c>
      <c r="D78" s="19"/>
      <c r="E78" s="19"/>
      <c r="F78" s="19"/>
      <c r="G78" s="19"/>
      <c r="H78" s="19"/>
      <c r="I78" s="15">
        <f t="shared" si="3"/>
        <v>0</v>
      </c>
      <c r="J78" s="20"/>
      <c r="K78" s="20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27" t="s">
        <v>76</v>
      </c>
      <c r="C79" s="28"/>
      <c r="D79" s="19"/>
      <c r="E79" s="19"/>
      <c r="F79" s="19"/>
      <c r="G79" s="19"/>
      <c r="H79" s="19"/>
      <c r="I79" s="15">
        <f t="shared" si="3"/>
        <v>0</v>
      </c>
      <c r="J79" s="20"/>
      <c r="K79" s="20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7"/>
      <c r="C80" s="18">
        <v>0.0</v>
      </c>
      <c r="D80" s="19"/>
      <c r="E80" s="19"/>
      <c r="F80" s="19"/>
      <c r="G80" s="19"/>
      <c r="H80" s="19"/>
      <c r="I80" s="15">
        <f t="shared" si="3"/>
        <v>0</v>
      </c>
      <c r="J80" s="20"/>
      <c r="K80" s="20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26.25" customHeight="1">
      <c r="A81" s="1"/>
      <c r="B81" s="13" t="s">
        <v>77</v>
      </c>
      <c r="C81" s="18">
        <v>0.0</v>
      </c>
      <c r="D81" s="19"/>
      <c r="E81" s="19"/>
      <c r="F81" s="19"/>
      <c r="G81" s="19"/>
      <c r="H81" s="19"/>
      <c r="I81" s="15">
        <f t="shared" si="3"/>
        <v>0</v>
      </c>
      <c r="J81" s="20"/>
      <c r="K81" s="20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ht="33.0" customHeight="1">
      <c r="A82" s="1"/>
      <c r="B82" s="13" t="s">
        <v>78</v>
      </c>
      <c r="C82" s="18">
        <v>0.0</v>
      </c>
      <c r="D82" s="19"/>
      <c r="E82" s="19"/>
      <c r="F82" s="19"/>
      <c r="G82" s="19"/>
      <c r="H82" s="19"/>
      <c r="I82" s="15">
        <f t="shared" si="3"/>
        <v>0</v>
      </c>
      <c r="J82" s="20"/>
      <c r="K82" s="20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ht="27.75" customHeight="1">
      <c r="A83" s="1"/>
      <c r="B83" s="17" t="s">
        <v>79</v>
      </c>
      <c r="C83" s="18">
        <v>0.0</v>
      </c>
      <c r="D83" s="19"/>
      <c r="E83" s="19"/>
      <c r="F83" s="19"/>
      <c r="G83" s="19"/>
      <c r="H83" s="19"/>
      <c r="I83" s="15">
        <f t="shared" si="3"/>
        <v>0</v>
      </c>
      <c r="J83" s="20"/>
      <c r="K83" s="20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ht="28.5" customHeight="1">
      <c r="A84" s="1"/>
      <c r="B84" s="17" t="s">
        <v>80</v>
      </c>
      <c r="C84" s="18">
        <v>0.0</v>
      </c>
      <c r="D84" s="19"/>
      <c r="E84" s="19"/>
      <c r="F84" s="19"/>
      <c r="G84" s="19"/>
      <c r="H84" s="19"/>
      <c r="I84" s="15">
        <f t="shared" si="3"/>
        <v>0</v>
      </c>
      <c r="J84" s="20"/>
      <c r="K84" s="20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ht="21.75" customHeight="1">
      <c r="A85" s="1"/>
      <c r="B85" s="13" t="s">
        <v>81</v>
      </c>
      <c r="C85" s="18">
        <v>0.0</v>
      </c>
      <c r="D85" s="19"/>
      <c r="E85" s="19"/>
      <c r="F85" s="19"/>
      <c r="G85" s="19"/>
      <c r="H85" s="19"/>
      <c r="I85" s="15">
        <f t="shared" si="3"/>
        <v>0</v>
      </c>
      <c r="J85" s="20"/>
      <c r="K85" s="20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ht="27.75" customHeight="1">
      <c r="A86" s="1"/>
      <c r="B86" s="17" t="s">
        <v>82</v>
      </c>
      <c r="C86" s="18">
        <v>0.0</v>
      </c>
      <c r="D86" s="19"/>
      <c r="E86" s="19"/>
      <c r="F86" s="19"/>
      <c r="G86" s="19"/>
      <c r="H86" s="19"/>
      <c r="I86" s="15">
        <f t="shared" si="3"/>
        <v>0</v>
      </c>
      <c r="J86" s="20"/>
      <c r="K86" s="20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ht="27.75" customHeight="1">
      <c r="A87" s="1"/>
      <c r="B87" s="17" t="s">
        <v>83</v>
      </c>
      <c r="C87" s="18">
        <v>0.0</v>
      </c>
      <c r="D87" s="19"/>
      <c r="E87" s="19"/>
      <c r="F87" s="19"/>
      <c r="G87" s="19"/>
      <c r="H87" s="19"/>
      <c r="I87" s="15">
        <f t="shared" si="3"/>
        <v>0</v>
      </c>
      <c r="J87" s="20"/>
      <c r="K87" s="20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ht="29.25" customHeight="1">
      <c r="A88" s="1"/>
      <c r="B88" s="13" t="s">
        <v>84</v>
      </c>
      <c r="C88" s="18">
        <v>0.0</v>
      </c>
      <c r="D88" s="19"/>
      <c r="E88" s="19"/>
      <c r="F88" s="19"/>
      <c r="G88" s="19"/>
      <c r="H88" s="19"/>
      <c r="I88" s="15">
        <f t="shared" si="3"/>
        <v>0</v>
      </c>
      <c r="J88" s="20"/>
      <c r="K88" s="20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ht="32.25" customHeight="1">
      <c r="A89" s="1"/>
      <c r="B89" s="17" t="s">
        <v>85</v>
      </c>
      <c r="C89" s="18">
        <v>0.0</v>
      </c>
      <c r="D89" s="19"/>
      <c r="E89" s="19"/>
      <c r="F89" s="19"/>
      <c r="G89" s="19"/>
      <c r="H89" s="19"/>
      <c r="I89" s="15">
        <f t="shared" si="3"/>
        <v>0</v>
      </c>
      <c r="J89" s="20"/>
      <c r="K89" s="20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ht="28.5" customHeight="1">
      <c r="A90" s="1"/>
      <c r="B90" s="27" t="s">
        <v>86</v>
      </c>
      <c r="C90" s="28"/>
      <c r="D90" s="19"/>
      <c r="E90" s="19"/>
      <c r="F90" s="19"/>
      <c r="G90" s="19"/>
      <c r="H90" s="19"/>
      <c r="I90" s="15">
        <f t="shared" si="3"/>
        <v>0</v>
      </c>
      <c r="J90" s="20"/>
      <c r="K90" s="20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29"/>
      <c r="C91" s="30">
        <v>0.0</v>
      </c>
      <c r="D91" s="31"/>
      <c r="E91" s="31"/>
      <c r="F91" s="31"/>
      <c r="G91" s="31"/>
      <c r="H91" s="31"/>
      <c r="I91" s="32">
        <f t="shared" si="3"/>
        <v>0</v>
      </c>
      <c r="J91" s="20"/>
      <c r="K91" s="20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ht="30.0" customHeight="1">
      <c r="A92" s="1"/>
      <c r="B92" s="33" t="s">
        <v>87</v>
      </c>
      <c r="C92" s="34">
        <f>+C15+C21+C31+C41+C57+C67</f>
        <v>1167387478</v>
      </c>
      <c r="D92" s="34">
        <f t="shared" ref="D92:G92" si="8">+D15+D21+D31+D41+D57</f>
        <v>49236580.18</v>
      </c>
      <c r="E92" s="34">
        <f t="shared" si="8"/>
        <v>94710702.47</v>
      </c>
      <c r="F92" s="34">
        <f t="shared" si="8"/>
        <v>71424173.24</v>
      </c>
      <c r="G92" s="34">
        <f t="shared" si="8"/>
        <v>76773227.21</v>
      </c>
      <c r="H92" s="34">
        <f t="shared" ref="H92:I92" si="9">+H15+H21+H31+H41+H57+H67</f>
        <v>76198779.98</v>
      </c>
      <c r="I92" s="34">
        <f t="shared" si="9"/>
        <v>368343463.1</v>
      </c>
      <c r="J92" s="9"/>
      <c r="K92" s="20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7"/>
      <c r="C93" s="1"/>
      <c r="D93" s="9"/>
      <c r="E93" s="9"/>
      <c r="F93" s="9"/>
      <c r="G93" s="9"/>
      <c r="H93" s="9"/>
      <c r="I93" s="9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35" t="s">
        <v>88</v>
      </c>
      <c r="C94" s="36"/>
      <c r="D94" s="37"/>
      <c r="E94" s="37"/>
      <c r="F94" s="37"/>
      <c r="G94" s="37"/>
      <c r="H94" s="37"/>
      <c r="I94" s="37"/>
      <c r="J94" s="36"/>
      <c r="K94" s="36"/>
      <c r="L94" s="36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ht="15.75" customHeight="1">
      <c r="A95" s="1"/>
      <c r="B95" s="38" t="s">
        <v>89</v>
      </c>
      <c r="C95" s="36"/>
      <c r="D95" s="36"/>
      <c r="E95" s="36"/>
      <c r="F95" s="36"/>
      <c r="G95" s="36"/>
      <c r="H95" s="36"/>
      <c r="I95" s="39"/>
      <c r="J95" s="36"/>
      <c r="K95" s="36"/>
      <c r="L95" s="36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ht="15.75" customHeight="1">
      <c r="A96" s="1"/>
      <c r="B96" s="38" t="s">
        <v>90</v>
      </c>
      <c r="G96" s="36"/>
      <c r="H96" s="36"/>
      <c r="I96" s="36"/>
      <c r="J96" s="36"/>
      <c r="K96" s="36"/>
      <c r="L96" s="36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ht="15.75" customHeight="1">
      <c r="A97" s="1"/>
      <c r="B97" s="38" t="s">
        <v>91</v>
      </c>
      <c r="F97" s="36"/>
      <c r="G97" s="36"/>
      <c r="H97" s="36"/>
      <c r="I97" s="36"/>
      <c r="J97" s="36"/>
      <c r="K97" s="36"/>
      <c r="L97" s="36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38" t="s">
        <v>92</v>
      </c>
      <c r="D98" s="36"/>
      <c r="E98" s="36"/>
      <c r="F98" s="36"/>
      <c r="G98" s="36"/>
      <c r="H98" s="36"/>
      <c r="I98" s="36"/>
      <c r="J98" s="36"/>
      <c r="K98" s="36"/>
      <c r="L98" s="36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ht="15.75" customHeight="1">
      <c r="A99" s="1"/>
      <c r="B99" s="38" t="s">
        <v>93</v>
      </c>
      <c r="E99" s="36"/>
      <c r="F99" s="36"/>
      <c r="G99" s="36"/>
      <c r="H99" s="36"/>
      <c r="I99" s="36"/>
      <c r="J99" s="36"/>
      <c r="K99" s="36"/>
      <c r="L99" s="36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ht="15.75" customHeight="1">
      <c r="A100" s="1"/>
      <c r="B100" s="7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ht="15.75" customHeight="1">
      <c r="A101" s="1"/>
      <c r="B101" s="7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7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7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ht="15.75" customHeight="1">
      <c r="A104" s="1"/>
      <c r="B104" s="7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ht="15.75" customHeight="1">
      <c r="A105" s="1"/>
      <c r="B105" s="7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7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7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ht="15.75" customHeight="1">
      <c r="A108" s="1"/>
      <c r="B108" s="7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ht="15.75" customHeight="1">
      <c r="A109" s="1"/>
      <c r="B109" s="7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ht="15.75" customHeight="1">
      <c r="A110" s="1"/>
      <c r="B110" s="7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7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ht="15.75" customHeight="1">
      <c r="A112" s="1"/>
      <c r="B112" s="7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ht="15.75" customHeight="1">
      <c r="A113" s="1"/>
      <c r="B113" s="7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ht="15.75" customHeight="1">
      <c r="A114" s="1"/>
      <c r="B114" s="7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ht="15.75" customHeight="1">
      <c r="A115" s="1"/>
      <c r="B115" s="7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ht="15.75" customHeight="1">
      <c r="A116" s="1"/>
      <c r="B116" s="7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ht="15.75" customHeight="1">
      <c r="A117" s="1"/>
      <c r="B117" s="7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7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7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7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7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ht="15.75" customHeight="1">
      <c r="A122" s="1"/>
      <c r="B122" s="7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ht="15.75" customHeight="1">
      <c r="A123" s="1"/>
      <c r="B123" s="7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ht="15.75" customHeight="1">
      <c r="A124" s="1"/>
      <c r="B124" s="7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ht="15.75" customHeight="1">
      <c r="A125" s="1"/>
      <c r="B125" s="7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ht="15.75" customHeight="1">
      <c r="A126" s="1"/>
      <c r="B126" s="7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ht="15.75" customHeight="1">
      <c r="A127" s="1"/>
      <c r="B127" s="7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ht="15.75" customHeight="1">
      <c r="A128" s="1"/>
      <c r="B128" s="7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ht="15.75" customHeight="1">
      <c r="A129" s="1"/>
      <c r="B129" s="7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ht="15.75" customHeight="1">
      <c r="A130" s="1"/>
      <c r="B130" s="7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ht="15.75" customHeight="1">
      <c r="A131" s="1"/>
      <c r="B131" s="7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ht="15.75" customHeight="1">
      <c r="A132" s="1"/>
      <c r="B132" s="7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ht="15.75" customHeight="1">
      <c r="A133" s="1"/>
      <c r="B133" s="7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ht="15.75" customHeight="1">
      <c r="A134" s="1"/>
      <c r="B134" s="7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ht="15.75" customHeight="1">
      <c r="A135" s="1"/>
      <c r="B135" s="7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ht="15.75" customHeight="1">
      <c r="A136" s="1"/>
      <c r="B136" s="7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ht="15.75" customHeight="1">
      <c r="A137" s="1"/>
      <c r="B137" s="7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ht="15.75" customHeight="1">
      <c r="A138" s="1"/>
      <c r="B138" s="7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ht="15.75" customHeight="1">
      <c r="A139" s="1"/>
      <c r="B139" s="7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ht="15.75" customHeight="1">
      <c r="A140" s="1"/>
      <c r="B140" s="7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7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ht="15.75" customHeight="1">
      <c r="A142" s="1"/>
      <c r="B142" s="7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ht="15.75" customHeight="1">
      <c r="A143" s="1"/>
      <c r="B143" s="7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ht="15.75" customHeight="1">
      <c r="A144" s="1"/>
      <c r="B144" s="7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ht="15.75" customHeight="1">
      <c r="A145" s="1"/>
      <c r="B145" s="7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ht="15.75" customHeight="1">
      <c r="A146" s="1"/>
      <c r="B146" s="7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ht="15.75" customHeight="1">
      <c r="A147" s="1"/>
      <c r="B147" s="7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ht="15.75" customHeight="1">
      <c r="A148" s="1"/>
      <c r="B148" s="7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ht="15.75" customHeight="1">
      <c r="A149" s="1"/>
      <c r="B149" s="7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ht="15.75" customHeight="1">
      <c r="A150" s="1"/>
      <c r="B150" s="7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ht="15.75" customHeight="1">
      <c r="A151" s="1"/>
      <c r="B151" s="7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ht="15.75" customHeight="1">
      <c r="A152" s="1"/>
      <c r="B152" s="7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ht="15.75" customHeight="1">
      <c r="A153" s="1"/>
      <c r="B153" s="7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ht="15.75" customHeight="1">
      <c r="A154" s="1"/>
      <c r="B154" s="7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7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7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ht="15.75" customHeight="1">
      <c r="A157" s="1"/>
      <c r="B157" s="7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7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7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7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7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7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7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7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7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7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7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7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7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7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7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7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7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7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7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7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7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7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7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7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7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7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7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7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7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7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7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7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7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7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7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7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7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7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7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7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7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7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7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7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7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7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7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7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7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7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7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7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7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7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7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7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7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7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7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7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7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7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7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7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7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7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7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7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7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ht="15.75" customHeight="1">
      <c r="A226" s="1"/>
      <c r="B226" s="7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ht="15.75" customHeight="1">
      <c r="A227" s="1"/>
      <c r="B227" s="7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ht="15.75" customHeight="1">
      <c r="A228" s="1"/>
      <c r="B228" s="7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ht="15.75" customHeight="1">
      <c r="A229" s="1"/>
      <c r="B229" s="7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ht="15.75" customHeight="1">
      <c r="A230" s="1"/>
      <c r="B230" s="7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ht="15.75" customHeight="1">
      <c r="A231" s="1"/>
      <c r="B231" s="7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ht="15.75" customHeight="1">
      <c r="A232" s="1"/>
      <c r="B232" s="7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ht="15.75" customHeight="1">
      <c r="A233" s="1"/>
      <c r="B233" s="7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ht="15.75" customHeight="1">
      <c r="A234" s="1"/>
      <c r="B234" s="7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ht="15.75" customHeight="1">
      <c r="A235" s="1"/>
      <c r="B235" s="7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ht="15.75" customHeight="1">
      <c r="A236" s="1"/>
      <c r="B236" s="7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ht="15.75" customHeight="1">
      <c r="A237" s="1"/>
      <c r="B237" s="7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ht="15.75" customHeight="1">
      <c r="A238" s="1"/>
      <c r="B238" s="7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ht="15.75" customHeight="1">
      <c r="A239" s="1"/>
      <c r="B239" s="7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ht="15.75" customHeight="1">
      <c r="A240" s="1"/>
      <c r="B240" s="7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ht="15.75" customHeight="1">
      <c r="A241" s="1"/>
      <c r="B241" s="7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ht="15.75" customHeight="1">
      <c r="A242" s="1"/>
      <c r="B242" s="7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ht="15.75" customHeight="1">
      <c r="A243" s="1"/>
      <c r="B243" s="7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ht="15.75" customHeight="1">
      <c r="A244" s="1"/>
      <c r="B244" s="7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ht="15.75" customHeight="1">
      <c r="A245" s="1"/>
      <c r="B245" s="7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ht="15.75" customHeight="1">
      <c r="A246" s="1"/>
      <c r="B246" s="7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ht="15.75" customHeight="1">
      <c r="A247" s="1"/>
      <c r="B247" s="7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ht="15.75" customHeight="1">
      <c r="A248" s="1"/>
      <c r="B248" s="7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ht="15.75" customHeight="1">
      <c r="A249" s="1"/>
      <c r="B249" s="7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ht="15.75" customHeight="1">
      <c r="A250" s="1"/>
      <c r="B250" s="7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ht="15.75" customHeight="1">
      <c r="A251" s="1"/>
      <c r="B251" s="7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ht="15.75" customHeight="1">
      <c r="A252" s="1"/>
      <c r="B252" s="7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ht="15.75" customHeight="1">
      <c r="A253" s="1"/>
      <c r="B253" s="7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ht="15.75" customHeight="1">
      <c r="A254" s="1"/>
      <c r="B254" s="7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ht="15.75" customHeight="1">
      <c r="A255" s="1"/>
      <c r="B255" s="7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ht="15.75" customHeight="1">
      <c r="A256" s="1"/>
      <c r="B256" s="7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ht="15.75" customHeight="1">
      <c r="A257" s="1"/>
      <c r="B257" s="7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ht="15.75" customHeight="1">
      <c r="A258" s="1"/>
      <c r="B258" s="7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ht="15.75" customHeight="1">
      <c r="A259" s="1"/>
      <c r="B259" s="7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ht="15.75" customHeight="1">
      <c r="A260" s="1"/>
      <c r="B260" s="7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ht="15.75" customHeight="1">
      <c r="A261" s="1"/>
      <c r="B261" s="7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ht="15.75" customHeight="1">
      <c r="A262" s="1"/>
      <c r="B262" s="7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ht="15.75" customHeight="1">
      <c r="A263" s="1"/>
      <c r="B263" s="7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ht="15.75" customHeight="1">
      <c r="A264" s="1"/>
      <c r="B264" s="7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ht="15.75" customHeight="1">
      <c r="A265" s="1"/>
      <c r="B265" s="7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ht="15.75" customHeight="1">
      <c r="A266" s="1"/>
      <c r="B266" s="7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ht="15.75" customHeight="1">
      <c r="A267" s="1"/>
      <c r="B267" s="7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ht="15.75" customHeight="1">
      <c r="A268" s="1"/>
      <c r="B268" s="7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ht="15.75" customHeight="1">
      <c r="A269" s="1"/>
      <c r="B269" s="7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ht="15.75" customHeight="1">
      <c r="A270" s="1"/>
      <c r="B270" s="7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ht="15.75" customHeight="1">
      <c r="A271" s="1"/>
      <c r="B271" s="7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ht="15.75" customHeight="1">
      <c r="A272" s="1"/>
      <c r="B272" s="7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ht="15.75" customHeight="1">
      <c r="A273" s="1"/>
      <c r="B273" s="7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ht="15.75" customHeight="1">
      <c r="A274" s="1"/>
      <c r="B274" s="7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ht="15.75" customHeight="1">
      <c r="A275" s="1"/>
      <c r="B275" s="7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ht="15.75" customHeight="1">
      <c r="A276" s="1"/>
      <c r="B276" s="7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ht="15.75" customHeight="1">
      <c r="A277" s="1"/>
      <c r="B277" s="7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ht="15.75" customHeight="1">
      <c r="A278" s="1"/>
      <c r="B278" s="7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ht="15.75" customHeight="1">
      <c r="A279" s="1"/>
      <c r="B279" s="7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ht="15.75" customHeight="1">
      <c r="A280" s="1"/>
      <c r="B280" s="7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ht="15.75" customHeight="1">
      <c r="A281" s="1"/>
      <c r="B281" s="7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ht="15.75" customHeight="1">
      <c r="A282" s="1"/>
      <c r="B282" s="7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ht="15.75" customHeight="1">
      <c r="A283" s="1"/>
      <c r="B283" s="7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ht="15.75" customHeight="1">
      <c r="A284" s="1"/>
      <c r="B284" s="7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ht="15.75" customHeight="1">
      <c r="A285" s="1"/>
      <c r="B285" s="7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ht="15.75" customHeight="1">
      <c r="A286" s="1"/>
      <c r="B286" s="7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ht="15.75" customHeight="1">
      <c r="A287" s="1"/>
      <c r="B287" s="7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ht="15.75" customHeight="1">
      <c r="A288" s="1"/>
      <c r="B288" s="7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ht="15.75" customHeight="1">
      <c r="A289" s="1"/>
      <c r="B289" s="7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ht="15.75" customHeight="1">
      <c r="A290" s="1"/>
      <c r="B290" s="7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ht="15.75" customHeight="1">
      <c r="A291" s="1"/>
      <c r="B291" s="7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ht="15.75" customHeight="1">
      <c r="A292" s="1"/>
      <c r="B292" s="7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ht="15.75" customHeight="1">
      <c r="A293" s="1"/>
      <c r="B293" s="7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ht="15.75" customHeight="1">
      <c r="A294" s="1"/>
      <c r="B294" s="7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ht="15.75" customHeight="1">
      <c r="A295" s="1"/>
      <c r="B295" s="7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ht="15.75" customHeight="1">
      <c r="A296" s="1"/>
      <c r="B296" s="7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ht="15.75" customHeight="1">
      <c r="A297" s="1"/>
      <c r="B297" s="7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ht="15.75" customHeight="1">
      <c r="A298" s="1"/>
      <c r="B298" s="7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ht="15.75" customHeight="1">
      <c r="A299" s="1"/>
      <c r="B299" s="7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ht="15.75" customHeight="1">
      <c r="A300" s="1"/>
      <c r="B300" s="7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ht="15.75" customHeight="1">
      <c r="A301" s="1"/>
      <c r="B301" s="7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ht="15.75" customHeight="1">
      <c r="A302" s="1"/>
      <c r="B302" s="7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ht="15.75" customHeight="1">
      <c r="A303" s="1"/>
      <c r="B303" s="7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ht="15.75" customHeight="1">
      <c r="A304" s="1"/>
      <c r="B304" s="7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ht="15.75" customHeight="1">
      <c r="A305" s="1"/>
      <c r="B305" s="7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ht="15.75" customHeight="1">
      <c r="A306" s="1"/>
      <c r="B306" s="7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ht="15.75" customHeight="1">
      <c r="A307" s="1"/>
      <c r="B307" s="7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ht="15.75" customHeight="1">
      <c r="A308" s="1"/>
      <c r="B308" s="7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ht="15.75" customHeight="1">
      <c r="A309" s="1"/>
      <c r="B309" s="7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ht="15.75" customHeight="1">
      <c r="A310" s="1"/>
      <c r="B310" s="7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ht="15.75" customHeight="1">
      <c r="A311" s="1"/>
      <c r="B311" s="7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ht="15.75" customHeight="1">
      <c r="A312" s="1"/>
      <c r="B312" s="7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ht="15.75" customHeight="1">
      <c r="A313" s="1"/>
      <c r="B313" s="7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ht="15.75" customHeight="1">
      <c r="A314" s="1"/>
      <c r="B314" s="7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ht="15.75" customHeight="1">
      <c r="A315" s="1"/>
      <c r="B315" s="7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ht="15.75" customHeight="1">
      <c r="A316" s="1"/>
      <c r="B316" s="7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ht="15.75" customHeight="1">
      <c r="A317" s="1"/>
      <c r="B317" s="7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ht="15.75" customHeight="1">
      <c r="A318" s="1"/>
      <c r="B318" s="7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ht="15.75" customHeight="1">
      <c r="A319" s="1"/>
      <c r="B319" s="7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ht="15.75" customHeight="1">
      <c r="A320" s="1"/>
      <c r="B320" s="7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ht="15.75" customHeight="1">
      <c r="A321" s="1"/>
      <c r="B321" s="7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ht="15.75" customHeight="1">
      <c r="A322" s="1"/>
      <c r="B322" s="7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ht="15.75" customHeight="1">
      <c r="A323" s="1"/>
      <c r="B323" s="7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ht="15.75" customHeight="1">
      <c r="A324" s="1"/>
      <c r="B324" s="7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ht="15.75" customHeight="1">
      <c r="A325" s="1"/>
      <c r="B325" s="7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ht="15.75" customHeight="1">
      <c r="A326" s="1"/>
      <c r="B326" s="7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ht="15.75" customHeight="1">
      <c r="A327" s="1"/>
      <c r="B327" s="7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ht="15.75" customHeight="1">
      <c r="A328" s="1"/>
      <c r="B328" s="7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ht="15.75" customHeight="1">
      <c r="A329" s="1"/>
      <c r="B329" s="7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ht="15.75" customHeight="1">
      <c r="A330" s="1"/>
      <c r="B330" s="7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ht="15.75" customHeight="1">
      <c r="A331" s="1"/>
      <c r="B331" s="7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ht="15.75" customHeight="1">
      <c r="A332" s="1"/>
      <c r="B332" s="7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ht="15.75" customHeight="1">
      <c r="A333" s="1"/>
      <c r="B333" s="7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ht="15.75" customHeight="1">
      <c r="A334" s="1"/>
      <c r="B334" s="7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ht="15.75" customHeight="1">
      <c r="A335" s="1"/>
      <c r="B335" s="7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ht="15.75" customHeight="1">
      <c r="A336" s="1"/>
      <c r="B336" s="7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ht="15.75" customHeight="1">
      <c r="A337" s="1"/>
      <c r="B337" s="7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ht="15.75" customHeight="1">
      <c r="A338" s="1"/>
      <c r="B338" s="7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ht="15.75" customHeight="1">
      <c r="A339" s="1"/>
      <c r="B339" s="7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ht="15.75" customHeight="1">
      <c r="A340" s="1"/>
      <c r="B340" s="7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ht="15.75" customHeight="1">
      <c r="A341" s="1"/>
      <c r="B341" s="7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ht="15.75" customHeight="1">
      <c r="A342" s="1"/>
      <c r="B342" s="7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ht="15.75" customHeight="1">
      <c r="A343" s="1"/>
      <c r="B343" s="7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ht="15.75" customHeight="1">
      <c r="A344" s="1"/>
      <c r="B344" s="7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ht="15.75" customHeight="1">
      <c r="A345" s="1"/>
      <c r="B345" s="7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ht="15.75" customHeight="1">
      <c r="A346" s="1"/>
      <c r="B346" s="7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"/>
      <c r="B347" s="7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"/>
      <c r="B348" s="7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"/>
      <c r="B349" s="7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ht="15.75" customHeight="1">
      <c r="A350" s="1"/>
      <c r="B350" s="7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ht="15.75" customHeight="1">
      <c r="A351" s="1"/>
      <c r="B351" s="7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"/>
      <c r="B352" s="7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"/>
      <c r="B353" s="7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"/>
      <c r="B354" s="7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"/>
      <c r="B355" s="7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"/>
      <c r="B356" s="7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"/>
      <c r="B357" s="7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ht="15.75" customHeight="1">
      <c r="A358" s="1"/>
      <c r="B358" s="7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"/>
      <c r="B359" s="7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"/>
      <c r="B360" s="7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"/>
      <c r="B361" s="7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"/>
      <c r="B362" s="7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"/>
      <c r="B363" s="7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ht="15.75" customHeight="1">
      <c r="A364" s="1"/>
      <c r="B364" s="7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ht="15.75" customHeight="1">
      <c r="A365" s="1"/>
      <c r="B365" s="7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"/>
      <c r="B366" s="7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ht="15.75" customHeight="1">
      <c r="A367" s="1"/>
      <c r="B367" s="7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"/>
      <c r="B368" s="7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ht="15.75" customHeight="1">
      <c r="A369" s="1"/>
      <c r="B369" s="7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ht="15.75" customHeight="1">
      <c r="A370" s="1"/>
      <c r="B370" s="7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"/>
      <c r="B371" s="7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ht="15.75" customHeight="1">
      <c r="A372" s="1"/>
      <c r="B372" s="7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ht="15.75" customHeight="1">
      <c r="A373" s="1"/>
      <c r="B373" s="7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ht="15.75" customHeight="1">
      <c r="A374" s="1"/>
      <c r="B374" s="7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"/>
      <c r="B375" s="7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"/>
      <c r="B376" s="7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"/>
      <c r="B377" s="7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"/>
      <c r="B378" s="7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"/>
      <c r="B379" s="7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ht="15.75" customHeight="1">
      <c r="A380" s="1"/>
      <c r="B380" s="7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ht="15.75" customHeight="1">
      <c r="A381" s="1"/>
      <c r="B381" s="7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ht="15.75" customHeight="1">
      <c r="A382" s="1"/>
      <c r="B382" s="7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ht="15.75" customHeight="1">
      <c r="A383" s="1"/>
      <c r="B383" s="7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ht="15.75" customHeight="1">
      <c r="A384" s="1"/>
      <c r="B384" s="7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ht="15.75" customHeight="1">
      <c r="A385" s="1"/>
      <c r="B385" s="7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ht="15.75" customHeight="1">
      <c r="A386" s="1"/>
      <c r="B386" s="7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ht="15.75" customHeight="1">
      <c r="A387" s="1"/>
      <c r="B387" s="7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ht="15.75" customHeight="1">
      <c r="A388" s="1"/>
      <c r="B388" s="7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7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ht="15.75" customHeight="1">
      <c r="A390" s="1"/>
      <c r="B390" s="7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7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7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ht="15.75" customHeight="1">
      <c r="A393" s="1"/>
      <c r="B393" s="7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7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7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ht="15.75" customHeight="1">
      <c r="A396" s="1"/>
      <c r="B396" s="7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7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ht="15.75" customHeight="1">
      <c r="A398" s="1"/>
      <c r="B398" s="7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ht="15.75" customHeight="1">
      <c r="A399" s="1"/>
      <c r="B399" s="7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7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ht="15.75" customHeight="1">
      <c r="A401" s="1"/>
      <c r="B401" s="7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ht="15.75" customHeight="1">
      <c r="A402" s="1"/>
      <c r="B402" s="7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ht="15.75" customHeight="1">
      <c r="A403" s="1"/>
      <c r="B403" s="7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ht="15.75" customHeight="1">
      <c r="A404" s="1"/>
      <c r="B404" s="7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ht="15.75" customHeight="1">
      <c r="A405" s="1"/>
      <c r="B405" s="7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ht="15.75" customHeight="1">
      <c r="A406" s="1"/>
      <c r="B406" s="7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7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7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7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7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ht="15.75" customHeight="1">
      <c r="A411" s="1"/>
      <c r="B411" s="7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ht="15.75" customHeight="1">
      <c r="A412" s="1"/>
      <c r="B412" s="7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7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7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7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ht="15.75" customHeight="1">
      <c r="A416" s="1"/>
      <c r="B416" s="7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ht="15.75" customHeight="1">
      <c r="A417" s="1"/>
      <c r="B417" s="7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ht="15.75" customHeight="1">
      <c r="A418" s="1"/>
      <c r="B418" s="7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ht="15.75" customHeight="1">
      <c r="A419" s="1"/>
      <c r="B419" s="7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ht="15.75" customHeight="1">
      <c r="A420" s="1"/>
      <c r="B420" s="7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ht="15.75" customHeight="1">
      <c r="A421" s="1"/>
      <c r="B421" s="7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ht="15.75" customHeight="1">
      <c r="A422" s="1"/>
      <c r="B422" s="7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7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7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ht="15.75" customHeight="1">
      <c r="A425" s="1"/>
      <c r="B425" s="7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7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7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7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7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ht="15.75" customHeight="1">
      <c r="A430" s="1"/>
      <c r="B430" s="7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ht="15.75" customHeight="1">
      <c r="A431" s="1"/>
      <c r="B431" s="7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7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7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7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7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7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ht="15.75" customHeight="1">
      <c r="A437" s="1"/>
      <c r="B437" s="7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ht="15.75" customHeight="1">
      <c r="A438" s="1"/>
      <c r="B438" s="7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ht="15.75" customHeight="1">
      <c r="A439" s="1"/>
      <c r="B439" s="7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7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ht="15.75" customHeight="1">
      <c r="A441" s="1"/>
      <c r="B441" s="7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ht="15.75" customHeight="1">
      <c r="A442" s="1"/>
      <c r="B442" s="7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7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ht="15.75" customHeight="1">
      <c r="A444" s="1"/>
      <c r="B444" s="7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7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ht="15.75" customHeight="1">
      <c r="A446" s="1"/>
      <c r="B446" s="7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ht="15.75" customHeight="1">
      <c r="A447" s="1"/>
      <c r="B447" s="7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ht="15.75" customHeight="1">
      <c r="A448" s="1"/>
      <c r="B448" s="7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ht="15.75" customHeight="1">
      <c r="A449" s="1"/>
      <c r="B449" s="7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ht="15.75" customHeight="1">
      <c r="A450" s="1"/>
      <c r="B450" s="7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ht="15.75" customHeight="1">
      <c r="A451" s="1"/>
      <c r="B451" s="7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7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ht="15.75" customHeight="1">
      <c r="A453" s="1"/>
      <c r="B453" s="7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ht="15.75" customHeight="1">
      <c r="A454" s="1"/>
      <c r="B454" s="7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ht="15.75" customHeight="1">
      <c r="A455" s="1"/>
      <c r="B455" s="7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ht="15.75" customHeight="1">
      <c r="A456" s="1"/>
      <c r="B456" s="7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ht="15.75" customHeight="1">
      <c r="A457" s="1"/>
      <c r="B457" s="7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7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ht="15.75" customHeight="1">
      <c r="A459" s="1"/>
      <c r="B459" s="7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ht="15.75" customHeight="1">
      <c r="A460" s="1"/>
      <c r="B460" s="7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ht="15.75" customHeight="1">
      <c r="A461" s="1"/>
      <c r="B461" s="7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7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ht="15.75" customHeight="1">
      <c r="A463" s="1"/>
      <c r="B463" s="7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ht="15.75" customHeight="1">
      <c r="A464" s="1"/>
      <c r="B464" s="7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ht="15.75" customHeight="1">
      <c r="A465" s="1"/>
      <c r="B465" s="7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ht="15.75" customHeight="1">
      <c r="A466" s="1"/>
      <c r="B466" s="7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ht="15.75" customHeight="1">
      <c r="A467" s="1"/>
      <c r="B467" s="7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ht="15.75" customHeight="1">
      <c r="A468" s="1"/>
      <c r="B468" s="7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7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7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ht="15.75" customHeight="1">
      <c r="A471" s="1"/>
      <c r="B471" s="7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ht="15.75" customHeight="1">
      <c r="A472" s="1"/>
      <c r="B472" s="7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ht="15.75" customHeight="1">
      <c r="A473" s="1"/>
      <c r="B473" s="7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ht="15.75" customHeight="1">
      <c r="A474" s="1"/>
      <c r="B474" s="7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ht="15.75" customHeight="1">
      <c r="A475" s="1"/>
      <c r="B475" s="7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ht="15.75" customHeight="1">
      <c r="A476" s="1"/>
      <c r="B476" s="7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ht="15.75" customHeight="1">
      <c r="A477" s="1"/>
      <c r="B477" s="7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ht="15.75" customHeight="1">
      <c r="A478" s="1"/>
      <c r="B478" s="7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ht="15.75" customHeight="1">
      <c r="A479" s="1"/>
      <c r="B479" s="7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ht="15.75" customHeight="1">
      <c r="A480" s="1"/>
      <c r="B480" s="7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ht="15.75" customHeight="1">
      <c r="A481" s="1"/>
      <c r="B481" s="7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ht="15.75" customHeight="1">
      <c r="A482" s="1"/>
      <c r="B482" s="7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7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ht="15.75" customHeight="1">
      <c r="A484" s="1"/>
      <c r="B484" s="7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ht="15.75" customHeight="1">
      <c r="A485" s="1"/>
      <c r="B485" s="7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ht="15.75" customHeight="1">
      <c r="A486" s="1"/>
      <c r="B486" s="7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ht="15.75" customHeight="1">
      <c r="A487" s="1"/>
      <c r="B487" s="7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ht="15.75" customHeight="1">
      <c r="A488" s="1"/>
      <c r="B488" s="7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ht="15.75" customHeight="1">
      <c r="A489" s="1"/>
      <c r="B489" s="7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7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7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ht="15.75" customHeight="1">
      <c r="A492" s="1"/>
      <c r="B492" s="7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ht="15.75" customHeight="1">
      <c r="A493" s="1"/>
      <c r="B493" s="7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7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7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ht="15.75" customHeight="1">
      <c r="A496" s="1"/>
      <c r="B496" s="7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ht="15.75" customHeight="1">
      <c r="A497" s="1"/>
      <c r="B497" s="7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ht="15.75" customHeight="1">
      <c r="A498" s="1"/>
      <c r="B498" s="7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ht="15.75" customHeight="1">
      <c r="A499" s="1"/>
      <c r="B499" s="7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ht="15.75" customHeight="1">
      <c r="A500" s="1"/>
      <c r="B500" s="7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ht="15.75" customHeight="1">
      <c r="A501" s="1"/>
      <c r="B501" s="7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7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7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ht="15.75" customHeight="1">
      <c r="A504" s="1"/>
      <c r="B504" s="7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ht="15.75" customHeight="1">
      <c r="A505" s="1"/>
      <c r="B505" s="7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ht="15.75" customHeight="1">
      <c r="A506" s="1"/>
      <c r="B506" s="7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ht="15.75" customHeight="1">
      <c r="A507" s="1"/>
      <c r="B507" s="7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7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7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ht="15.75" customHeight="1">
      <c r="A510" s="1"/>
      <c r="B510" s="7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ht="15.75" customHeight="1">
      <c r="A511" s="1"/>
      <c r="B511" s="7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ht="15.75" customHeight="1">
      <c r="A512" s="1"/>
      <c r="B512" s="7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7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ht="15.75" customHeight="1">
      <c r="A514" s="1"/>
      <c r="B514" s="7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ht="15.75" customHeight="1">
      <c r="A515" s="1"/>
      <c r="B515" s="7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7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ht="15.75" customHeight="1">
      <c r="A517" s="1"/>
      <c r="B517" s="7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7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ht="15.75" customHeight="1">
      <c r="A519" s="1"/>
      <c r="B519" s="7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7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ht="15.75" customHeight="1">
      <c r="A521" s="1"/>
      <c r="B521" s="7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ht="15.75" customHeight="1">
      <c r="A522" s="1"/>
      <c r="B522" s="7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ht="15.75" customHeight="1">
      <c r="A523" s="1"/>
      <c r="B523" s="7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7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7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ht="15.75" customHeight="1">
      <c r="A526" s="1"/>
      <c r="B526" s="7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ht="15.75" customHeight="1">
      <c r="A527" s="1"/>
      <c r="B527" s="7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ht="15.75" customHeight="1">
      <c r="A528" s="1"/>
      <c r="B528" s="7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ht="15.75" customHeight="1">
      <c r="A529" s="1"/>
      <c r="B529" s="7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ht="15.75" customHeight="1">
      <c r="A530" s="1"/>
      <c r="B530" s="7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ht="15.75" customHeight="1">
      <c r="A531" s="1"/>
      <c r="B531" s="7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7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ht="15.75" customHeight="1">
      <c r="A533" s="1"/>
      <c r="B533" s="7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ht="15.75" customHeight="1">
      <c r="A534" s="1"/>
      <c r="B534" s="7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ht="15.75" customHeight="1">
      <c r="A535" s="1"/>
      <c r="B535" s="7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ht="15.75" customHeight="1">
      <c r="A536" s="1"/>
      <c r="B536" s="7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7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ht="15.75" customHeight="1">
      <c r="A538" s="1"/>
      <c r="B538" s="7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ht="15.75" customHeight="1">
      <c r="A539" s="1"/>
      <c r="B539" s="7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ht="15.75" customHeight="1">
      <c r="A540" s="1"/>
      <c r="B540" s="7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ht="15.75" customHeight="1">
      <c r="A541" s="1"/>
      <c r="B541" s="7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7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ht="15.75" customHeight="1">
      <c r="A543" s="1"/>
      <c r="B543" s="7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7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7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ht="15.75" customHeight="1">
      <c r="A546" s="1"/>
      <c r="B546" s="7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ht="15.75" customHeight="1">
      <c r="A547" s="1"/>
      <c r="B547" s="7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ht="15.75" customHeight="1">
      <c r="A548" s="1"/>
      <c r="B548" s="7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ht="15.75" customHeight="1">
      <c r="A549" s="1"/>
      <c r="B549" s="7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ht="15.75" customHeight="1">
      <c r="A550" s="1"/>
      <c r="B550" s="7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ht="15.75" customHeight="1">
      <c r="A551" s="1"/>
      <c r="B551" s="7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ht="15.75" customHeight="1">
      <c r="A552" s="1"/>
      <c r="B552" s="7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ht="15.75" customHeight="1">
      <c r="A553" s="1"/>
      <c r="B553" s="7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ht="15.75" customHeight="1">
      <c r="A554" s="1"/>
      <c r="B554" s="7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ht="15.75" customHeight="1">
      <c r="A555" s="1"/>
      <c r="B555" s="7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ht="15.75" customHeight="1">
      <c r="A556" s="1"/>
      <c r="B556" s="7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7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7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7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7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7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7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7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ht="15.75" customHeight="1">
      <c r="A564" s="1"/>
      <c r="B564" s="7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ht="15.75" customHeight="1">
      <c r="A565" s="1"/>
      <c r="B565" s="7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ht="15.75" customHeight="1">
      <c r="A566" s="1"/>
      <c r="B566" s="7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7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ht="15.75" customHeight="1">
      <c r="A568" s="1"/>
      <c r="B568" s="7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ht="15.75" customHeight="1">
      <c r="A569" s="1"/>
      <c r="B569" s="7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ht="15.75" customHeight="1">
      <c r="A570" s="1"/>
      <c r="B570" s="7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7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ht="15.75" customHeight="1">
      <c r="A572" s="1"/>
      <c r="B572" s="7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7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ht="15.75" customHeight="1">
      <c r="A574" s="1"/>
      <c r="B574" s="7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ht="15.75" customHeight="1">
      <c r="A575" s="1"/>
      <c r="B575" s="7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7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7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7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ht="15.75" customHeight="1">
      <c r="A579" s="1"/>
      <c r="B579" s="7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7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ht="15.75" customHeight="1">
      <c r="A581" s="1"/>
      <c r="B581" s="7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ht="15.75" customHeight="1">
      <c r="A582" s="1"/>
      <c r="B582" s="7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ht="15.75" customHeight="1">
      <c r="A583" s="1"/>
      <c r="B583" s="7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ht="15.75" customHeight="1">
      <c r="A584" s="1"/>
      <c r="B584" s="7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ht="15.75" customHeight="1">
      <c r="A585" s="1"/>
      <c r="B585" s="7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ht="15.75" customHeight="1">
      <c r="A586" s="1"/>
      <c r="B586" s="7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ht="15.75" customHeight="1">
      <c r="A587" s="1"/>
      <c r="B587" s="7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ht="15.75" customHeight="1">
      <c r="A588" s="1"/>
      <c r="B588" s="7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ht="15.75" customHeight="1">
      <c r="A589" s="1"/>
      <c r="B589" s="7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ht="15.75" customHeight="1">
      <c r="A590" s="1"/>
      <c r="B590" s="7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ht="15.75" customHeight="1">
      <c r="A591" s="1"/>
      <c r="B591" s="7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ht="15.75" customHeight="1">
      <c r="A592" s="1"/>
      <c r="B592" s="7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ht="15.75" customHeight="1">
      <c r="A593" s="1"/>
      <c r="B593" s="7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ht="15.75" customHeight="1">
      <c r="A594" s="1"/>
      <c r="B594" s="7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ht="15.75" customHeight="1">
      <c r="A595" s="1"/>
      <c r="B595" s="7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ht="15.75" customHeight="1">
      <c r="A596" s="1"/>
      <c r="B596" s="7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ht="15.75" customHeight="1">
      <c r="A597" s="1"/>
      <c r="B597" s="7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ht="15.75" customHeight="1">
      <c r="A598" s="1"/>
      <c r="B598" s="7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ht="15.75" customHeight="1">
      <c r="A599" s="1"/>
      <c r="B599" s="7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ht="15.75" customHeight="1">
      <c r="A600" s="1"/>
      <c r="B600" s="7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ht="15.75" customHeight="1">
      <c r="A601" s="1"/>
      <c r="B601" s="7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ht="15.75" customHeight="1">
      <c r="A602" s="1"/>
      <c r="B602" s="7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ht="15.75" customHeight="1">
      <c r="A603" s="1"/>
      <c r="B603" s="7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7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ht="15.75" customHeight="1">
      <c r="A605" s="1"/>
      <c r="B605" s="7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7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ht="15.75" customHeight="1">
      <c r="A607" s="1"/>
      <c r="B607" s="7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ht="15.75" customHeight="1">
      <c r="A608" s="1"/>
      <c r="B608" s="7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ht="15.75" customHeight="1">
      <c r="A609" s="1"/>
      <c r="B609" s="7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ht="15.75" customHeight="1">
      <c r="A610" s="1"/>
      <c r="B610" s="7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ht="15.75" customHeight="1">
      <c r="A611" s="1"/>
      <c r="B611" s="7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7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ht="15.75" customHeight="1">
      <c r="A613" s="1"/>
      <c r="B613" s="7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7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7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ht="15.75" customHeight="1">
      <c r="A616" s="1"/>
      <c r="B616" s="7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7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ht="15.75" customHeight="1">
      <c r="A618" s="1"/>
      <c r="B618" s="7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7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ht="15.75" customHeight="1">
      <c r="A620" s="1"/>
      <c r="B620" s="7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7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7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ht="15.75" customHeight="1">
      <c r="A623" s="1"/>
      <c r="B623" s="7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7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7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ht="15.75" customHeight="1">
      <c r="A626" s="1"/>
      <c r="B626" s="7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ht="15.75" customHeight="1">
      <c r="A627" s="1"/>
      <c r="B627" s="7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ht="15.75" customHeight="1">
      <c r="A628" s="1"/>
      <c r="B628" s="7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7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ht="15.75" customHeight="1">
      <c r="A630" s="1"/>
      <c r="B630" s="7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7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ht="15.75" customHeight="1">
      <c r="A632" s="1"/>
      <c r="B632" s="7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ht="15.75" customHeight="1">
      <c r="A633" s="1"/>
      <c r="B633" s="7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ht="15.75" customHeight="1">
      <c r="A634" s="1"/>
      <c r="B634" s="7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ht="15.75" customHeight="1">
      <c r="A635" s="1"/>
      <c r="B635" s="7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ht="15.75" customHeight="1">
      <c r="A636" s="1"/>
      <c r="B636" s="7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ht="15.75" customHeight="1">
      <c r="A637" s="1"/>
      <c r="B637" s="7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ht="15.75" customHeight="1">
      <c r="A638" s="1"/>
      <c r="B638" s="7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ht="15.75" customHeight="1">
      <c r="A639" s="1"/>
      <c r="B639" s="7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ht="15.75" customHeight="1">
      <c r="A640" s="1"/>
      <c r="B640" s="7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ht="15.75" customHeight="1">
      <c r="A641" s="1"/>
      <c r="B641" s="7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ht="15.75" customHeight="1">
      <c r="A642" s="1"/>
      <c r="B642" s="7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7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ht="15.75" customHeight="1">
      <c r="A644" s="1"/>
      <c r="B644" s="7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ht="15.75" customHeight="1">
      <c r="A645" s="1"/>
      <c r="B645" s="7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ht="15.75" customHeight="1">
      <c r="A646" s="1"/>
      <c r="B646" s="7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7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ht="15.75" customHeight="1">
      <c r="A648" s="1"/>
      <c r="B648" s="7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7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7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ht="15.75" customHeight="1">
      <c r="A651" s="1"/>
      <c r="B651" s="7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7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ht="15.75" customHeight="1">
      <c r="A653" s="1"/>
      <c r="B653" s="7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ht="15.75" customHeight="1">
      <c r="A654" s="1"/>
      <c r="B654" s="7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7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ht="15.75" customHeight="1">
      <c r="A656" s="1"/>
      <c r="B656" s="7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ht="15.75" customHeight="1">
      <c r="A657" s="1"/>
      <c r="B657" s="7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7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ht="15.75" customHeight="1">
      <c r="A659" s="1"/>
      <c r="B659" s="7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7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ht="15.75" customHeight="1">
      <c r="A661" s="1"/>
      <c r="B661" s="7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7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7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7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7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ht="15.75" customHeight="1">
      <c r="A666" s="1"/>
      <c r="B666" s="7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ht="15.75" customHeight="1">
      <c r="A667" s="1"/>
      <c r="B667" s="7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ht="15.75" customHeight="1">
      <c r="A668" s="1"/>
      <c r="B668" s="7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7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ht="15.75" customHeight="1">
      <c r="A670" s="1"/>
      <c r="B670" s="7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7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7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7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ht="15.75" customHeight="1">
      <c r="A674" s="1"/>
      <c r="B674" s="7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ht="15.75" customHeight="1">
      <c r="A675" s="1"/>
      <c r="B675" s="7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ht="15.75" customHeight="1">
      <c r="A676" s="1"/>
      <c r="B676" s="7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ht="15.75" customHeight="1">
      <c r="A677" s="1"/>
      <c r="B677" s="7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ht="15.75" customHeight="1">
      <c r="A678" s="1"/>
      <c r="B678" s="7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ht="15.75" customHeight="1">
      <c r="A679" s="1"/>
      <c r="B679" s="7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ht="15.75" customHeight="1">
      <c r="A680" s="1"/>
      <c r="B680" s="7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ht="15.75" customHeight="1">
      <c r="A681" s="1"/>
      <c r="B681" s="7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7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7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7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ht="15.75" customHeight="1">
      <c r="A685" s="1"/>
      <c r="B685" s="7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ht="15.75" customHeight="1">
      <c r="A686" s="1"/>
      <c r="B686" s="7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ht="15.75" customHeight="1">
      <c r="A687" s="1"/>
      <c r="B687" s="7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7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7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ht="15.75" customHeight="1">
      <c r="A690" s="1"/>
      <c r="B690" s="7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ht="15.75" customHeight="1">
      <c r="A691" s="1"/>
      <c r="B691" s="7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7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7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7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7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7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ht="15.75" customHeight="1">
      <c r="A697" s="1"/>
      <c r="B697" s="7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ht="15.75" customHeight="1">
      <c r="A698" s="1"/>
      <c r="B698" s="7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7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7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ht="15.75" customHeight="1">
      <c r="A701" s="1"/>
      <c r="B701" s="7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ht="15.75" customHeight="1">
      <c r="A702" s="1"/>
      <c r="B702" s="7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ht="15.75" customHeight="1">
      <c r="A703" s="1"/>
      <c r="B703" s="7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ht="15.75" customHeight="1">
      <c r="A704" s="1"/>
      <c r="B704" s="7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ht="15.75" customHeight="1">
      <c r="A705" s="1"/>
      <c r="B705" s="7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ht="15.75" customHeight="1">
      <c r="A706" s="1"/>
      <c r="B706" s="7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7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ht="15.75" customHeight="1">
      <c r="A708" s="1"/>
      <c r="B708" s="7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ht="15.75" customHeight="1">
      <c r="A709" s="1"/>
      <c r="B709" s="7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7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7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7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ht="15.75" customHeight="1">
      <c r="A713" s="1"/>
      <c r="B713" s="7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ht="15.75" customHeight="1">
      <c r="A714" s="1"/>
      <c r="B714" s="7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ht="15.75" customHeight="1">
      <c r="A715" s="1"/>
      <c r="B715" s="7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ht="15.75" customHeight="1">
      <c r="A716" s="1"/>
      <c r="B716" s="7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ht="15.75" customHeight="1">
      <c r="A717" s="1"/>
      <c r="B717" s="7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ht="15.75" customHeight="1">
      <c r="A718" s="1"/>
      <c r="B718" s="7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ht="15.75" customHeight="1">
      <c r="A719" s="1"/>
      <c r="B719" s="7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ht="15.75" customHeight="1">
      <c r="A720" s="1"/>
      <c r="B720" s="7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ht="15.75" customHeight="1">
      <c r="A721" s="1"/>
      <c r="B721" s="7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ht="15.75" customHeight="1">
      <c r="A722" s="1"/>
      <c r="B722" s="7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ht="15.75" customHeight="1">
      <c r="A723" s="1"/>
      <c r="B723" s="7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ht="15.75" customHeight="1">
      <c r="A724" s="1"/>
      <c r="B724" s="7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ht="15.75" customHeight="1">
      <c r="A725" s="1"/>
      <c r="B725" s="7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7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7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7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7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7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7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ht="15.75" customHeight="1">
      <c r="A732" s="1"/>
      <c r="B732" s="7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7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7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ht="15.75" customHeight="1">
      <c r="A735" s="1"/>
      <c r="B735" s="7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ht="15.75" customHeight="1">
      <c r="A736" s="1"/>
      <c r="B736" s="7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ht="15.75" customHeight="1">
      <c r="A737" s="1"/>
      <c r="B737" s="7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7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7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7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7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7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7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7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7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7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7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7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7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7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7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7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7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ht="15.75" customHeight="1">
      <c r="A754" s="1"/>
      <c r="B754" s="7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ht="15.75" customHeight="1">
      <c r="A755" s="1"/>
      <c r="B755" s="7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ht="15.75" customHeight="1">
      <c r="A756" s="1"/>
      <c r="B756" s="7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ht="15.75" customHeight="1">
      <c r="A757" s="1"/>
      <c r="B757" s="7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ht="15.75" customHeight="1">
      <c r="A758" s="1"/>
      <c r="B758" s="7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7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ht="15.75" customHeight="1">
      <c r="A760" s="1"/>
      <c r="B760" s="7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7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7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7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7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7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7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7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7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7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7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7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7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7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7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7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7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7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7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7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7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7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7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7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7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7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7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7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7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7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7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7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7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7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7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7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7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7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7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7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7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7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7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7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7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7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7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7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7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7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7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7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7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7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7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7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7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7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7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7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7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7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7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7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7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7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7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7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7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7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7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7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7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7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7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7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7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7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7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7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ht="15.75" customHeight="1">
      <c r="A840" s="1"/>
      <c r="B840" s="7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7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7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7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7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7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ht="15.75" customHeight="1">
      <c r="A846" s="1"/>
      <c r="B846" s="7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7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7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7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7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ht="15.75" customHeight="1">
      <c r="A851" s="1"/>
      <c r="B851" s="7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7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7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7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7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7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7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7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7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7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7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ht="15.75" customHeight="1">
      <c r="A862" s="1"/>
      <c r="B862" s="7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7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ht="15.75" customHeight="1">
      <c r="A864" s="1"/>
      <c r="B864" s="7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ht="15.75" customHeight="1">
      <c r="A865" s="1"/>
      <c r="B865" s="7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7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7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7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ht="15.75" customHeight="1">
      <c r="A869" s="1"/>
      <c r="B869" s="7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ht="15.75" customHeight="1">
      <c r="A870" s="1"/>
      <c r="B870" s="7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ht="15.75" customHeight="1">
      <c r="A871" s="1"/>
      <c r="B871" s="7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7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7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7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7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7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7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7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7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7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7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7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7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7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7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7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7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7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7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7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7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7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7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7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7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7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7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7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7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7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ht="15.75" customHeight="1">
      <c r="A901" s="1"/>
      <c r="B901" s="7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7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7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7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7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7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7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7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7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ht="15.75" customHeight="1">
      <c r="A910" s="1"/>
      <c r="B910" s="7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ht="15.75" customHeight="1">
      <c r="A911" s="1"/>
      <c r="B911" s="7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ht="15.75" customHeight="1">
      <c r="A912" s="1"/>
      <c r="B912" s="7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ht="15.75" customHeight="1">
      <c r="A913" s="1"/>
      <c r="B913" s="7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7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7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7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7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7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7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7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7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7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7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7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7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ht="15.75" customHeight="1">
      <c r="A926" s="1"/>
      <c r="B926" s="7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7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7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7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7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7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7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7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7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7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7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7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7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7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7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7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7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7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7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7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7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7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7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7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7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7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7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7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7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7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7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7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7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7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7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7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7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7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7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7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7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7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7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7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7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7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7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7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7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7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7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7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ht="15.75" customHeight="1">
      <c r="A978" s="1"/>
      <c r="B978" s="7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7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ht="15.75" customHeight="1">
      <c r="A980" s="1"/>
      <c r="B980" s="7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ht="15.75" customHeight="1">
      <c r="A981" s="1"/>
      <c r="B981" s="7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ht="15.75" customHeight="1">
      <c r="A982" s="1"/>
      <c r="B982" s="7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ht="15.75" customHeight="1">
      <c r="A983" s="1"/>
      <c r="B983" s="7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ht="15.75" customHeight="1">
      <c r="A984" s="1"/>
      <c r="B984" s="7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ht="15.75" customHeight="1">
      <c r="A985" s="1"/>
      <c r="B985" s="7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ht="15.75" customHeight="1">
      <c r="A986" s="1"/>
      <c r="B986" s="7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ht="15.75" customHeight="1">
      <c r="A987" s="1"/>
      <c r="B987" s="7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ht="15.75" customHeight="1">
      <c r="A988" s="1"/>
      <c r="B988" s="7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ht="15.75" customHeight="1">
      <c r="A989" s="1"/>
      <c r="B989" s="7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ht="15.75" customHeight="1">
      <c r="A990" s="1"/>
      <c r="B990" s="7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ht="15.75" customHeight="1">
      <c r="A991" s="1"/>
      <c r="B991" s="7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ht="15.75" customHeight="1">
      <c r="A992" s="1"/>
      <c r="B992" s="7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ht="15.75" customHeight="1">
      <c r="A993" s="1"/>
      <c r="B993" s="7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ht="15.75" customHeight="1">
      <c r="A994" s="1"/>
      <c r="B994" s="7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ht="15.75" customHeight="1">
      <c r="A995" s="1"/>
      <c r="B995" s="7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ht="15.75" customHeight="1">
      <c r="A996" s="1"/>
      <c r="B996" s="7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ht="15.75" customHeight="1">
      <c r="A997" s="1"/>
      <c r="B997" s="7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ht="15.75" customHeight="1">
      <c r="A998" s="1"/>
      <c r="B998" s="7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ht="15.75" customHeight="1">
      <c r="A999" s="1"/>
      <c r="B999" s="7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</sheetData>
  <mergeCells count="8">
    <mergeCell ref="B1:C1"/>
    <mergeCell ref="B9:I9"/>
    <mergeCell ref="B10:I10"/>
    <mergeCell ref="B11:I11"/>
    <mergeCell ref="B96:F96"/>
    <mergeCell ref="B97:E97"/>
    <mergeCell ref="B98:C98"/>
    <mergeCell ref="B99:D99"/>
  </mergeCells>
  <printOptions/>
  <pageMargins bottom="0.3262955854126679" footer="0.0" header="0.0" left="0.30933544303797467" right="0.08069620253164557" top="0.26103646833013433"/>
  <pageSetup scale="6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