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WIN-OOEKBC5GBOF\Sync.1\obeato\Desktop\"/>
    </mc:Choice>
  </mc:AlternateContent>
  <xr:revisionPtr revIDLastSave="0" documentId="13_ncr:1_{367ED48B-E055-4155-B108-DD3031CE5F1A}" xr6:coauthVersionLast="47" xr6:coauthVersionMax="47" xr10:uidLastSave="{00000000-0000-0000-0000-000000000000}"/>
  <workbookProtection workbookAlgorithmName="SHA-512" workbookHashValue="UhNDfZkakHfDHnN+NQUpEDcTaQKUGAj99DNCXv2U/Aj5i1Xqz5vH6JNXW//4aM2SNuJzoQVd56ivma2yEgxXAQ==" workbookSaltValue="7hpBDQ5/IyGFTXrcuJWuNA==" workbookSpinCount="100000" lockStructure="1"/>
  <bookViews>
    <workbookView xWindow="28680" yWindow="-120" windowWidth="29040" windowHeight="15840" xr2:uid="{38EA4D66-A8D4-42C2-90B5-083D63C30DFD}"/>
  </bookViews>
  <sheets>
    <sheet name="Resumen General" sheetId="1" r:id="rId1"/>
    <sheet name="Gestión de Salud" sheetId="2" r:id="rId2"/>
    <sheet name="Gestión de Acogida" sheetId="3" r:id="rId3"/>
    <sheet name="Gestión Legal" sheetId="4" r:id="rId4"/>
    <sheet name="Gestión Económica " sheetId="5" r:id="rId5"/>
    <sheet name="Gestión Educación, Cultura y Re" sheetId="6" r:id="rId6"/>
    <sheet name="Gestión Social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7" l="1"/>
  <c r="F13" i="7"/>
  <c r="E13" i="7"/>
  <c r="D13" i="7"/>
  <c r="C13" i="7"/>
  <c r="B13" i="7"/>
  <c r="I12" i="7"/>
  <c r="H12" i="7"/>
  <c r="I11" i="7"/>
  <c r="H11" i="7"/>
  <c r="I10" i="7"/>
  <c r="H10" i="7"/>
  <c r="I9" i="7"/>
  <c r="H9" i="7"/>
  <c r="I8" i="7"/>
  <c r="H8" i="7"/>
  <c r="H13" i="7" s="1"/>
  <c r="G17" i="6"/>
  <c r="F17" i="6"/>
  <c r="E17" i="6"/>
  <c r="D17" i="6"/>
  <c r="C17" i="6"/>
  <c r="B17" i="6"/>
  <c r="I16" i="6"/>
  <c r="H16" i="6"/>
  <c r="I15" i="6"/>
  <c r="H15" i="6"/>
  <c r="I14" i="6"/>
  <c r="H14" i="6"/>
  <c r="I13" i="6"/>
  <c r="I17" i="6" s="1"/>
  <c r="H13" i="6"/>
  <c r="H17" i="6" s="1"/>
  <c r="G15" i="5"/>
  <c r="F15" i="5"/>
  <c r="E15" i="5"/>
  <c r="D15" i="5"/>
  <c r="C15" i="5"/>
  <c r="B15" i="5"/>
  <c r="I14" i="5"/>
  <c r="H14" i="5"/>
  <c r="I13" i="5"/>
  <c r="H13" i="5"/>
  <c r="I12" i="5"/>
  <c r="H12" i="5"/>
  <c r="H15" i="5" s="1"/>
  <c r="H16" i="4"/>
  <c r="G16" i="4"/>
  <c r="F16" i="4"/>
  <c r="E16" i="4"/>
  <c r="D16" i="4"/>
  <c r="C16" i="4"/>
  <c r="J15" i="4"/>
  <c r="I15" i="4"/>
  <c r="J14" i="4"/>
  <c r="I14" i="4"/>
  <c r="J13" i="4"/>
  <c r="I13" i="4"/>
  <c r="J12" i="4"/>
  <c r="I12" i="4"/>
  <c r="J11" i="4"/>
  <c r="I11" i="4"/>
  <c r="J10" i="4"/>
  <c r="J16" i="4" s="1"/>
  <c r="I10" i="4"/>
  <c r="I16" i="4" s="1"/>
  <c r="G17" i="3"/>
  <c r="F17" i="3"/>
  <c r="E17" i="3"/>
  <c r="D17" i="3"/>
  <c r="C17" i="3"/>
  <c r="B17" i="3"/>
  <c r="I16" i="3"/>
  <c r="H16" i="3"/>
  <c r="I15" i="3"/>
  <c r="H15" i="3"/>
  <c r="I14" i="3"/>
  <c r="H14" i="3"/>
  <c r="B14" i="3"/>
  <c r="I13" i="3"/>
  <c r="H13" i="3"/>
  <c r="I12" i="3"/>
  <c r="I17" i="3" s="1"/>
  <c r="H12" i="3"/>
  <c r="I30" i="2"/>
  <c r="H30" i="2"/>
  <c r="G30" i="2"/>
  <c r="F30" i="2"/>
  <c r="E30" i="2"/>
  <c r="D30" i="2"/>
  <c r="C30" i="2"/>
  <c r="B30" i="2"/>
  <c r="E14" i="1"/>
  <c r="D14" i="1"/>
  <c r="C14" i="1"/>
  <c r="B14" i="1"/>
  <c r="I13" i="7" l="1"/>
  <c r="I15" i="5"/>
  <c r="H17" i="3"/>
</calcChain>
</file>

<file path=xl/sharedStrings.xml><?xml version="1.0" encoding="utf-8"?>
<sst xmlns="http://schemas.openxmlformats.org/spreadsheetml/2006/main" count="135" uniqueCount="63">
  <si>
    <t>Enero - Marzo 2023</t>
  </si>
  <si>
    <t>Gestiones</t>
  </si>
  <si>
    <t>Cantidad</t>
  </si>
  <si>
    <t>Cantidad de Adultos Mayores</t>
  </si>
  <si>
    <t>Cantidad de Servicios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</si>
  <si>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</si>
  <si>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</si>
  <si>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</si>
  <si>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</si>
  <si>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</si>
  <si>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</si>
  <si>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</si>
  <si>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</si>
  <si>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</si>
  <si>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Resumen General</t>
  </si>
  <si>
    <t>Enero</t>
  </si>
  <si>
    <t>Febrero</t>
  </si>
  <si>
    <t xml:space="preserve">Marzo </t>
  </si>
  <si>
    <t xml:space="preserve">Cantidad de Adultos Mayores 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</si>
  <si>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</si>
  <si>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</si>
  <si>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</si>
  <si>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</si>
  <si>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</si>
  <si>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</si>
  <si>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</si>
  <si>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</si>
  <si>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</si>
  <si>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</si>
  <si>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</si>
  <si>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</si>
  <si>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</si>
  <si>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</si>
  <si>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</si>
  <si>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RACIONES COCIDAS</t>
  </si>
  <si>
    <t>RACIONES CRUDAS</t>
  </si>
  <si>
    <t>Vacunación / Pruebas COVID de Adultos Mayores</t>
  </si>
  <si>
    <t>Visitas Domiciliarias</t>
  </si>
  <si>
    <t>"AMA” Acogida del Adulto Mayor en Situaciones de Emergencia</t>
  </si>
  <si>
    <t>Familias de Cariño</t>
  </si>
  <si>
    <t>Higiene y cuidado personal</t>
  </si>
  <si>
    <t>Hospedaje (Total Adultos mayores * 30)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</si>
  <si>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</si>
  <si>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</si>
  <si>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</si>
  <si>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</si>
  <si>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</si>
  <si>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</si>
  <si>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</si>
  <si>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 xml:space="preserve">Gestión Económica </t>
  </si>
  <si>
    <t>“PROVEE” Protección a la Vejez en Pobreza Extrema (Transferencia condicionada exclusivamente para compra de alimentos)</t>
  </si>
  <si>
    <t>“TE-AMA” Transferencia Económica al Adulto Mayor (Transferencia no condicionada)</t>
  </si>
  <si>
    <t>Gestión de Pensiones</t>
  </si>
  <si>
    <t>Gestión Educación, Cultura y Recreación</t>
  </si>
  <si>
    <t>Actividades Culturales y Recreativas (Juegos de mesa, Ejercicios físicos, Paseos, etc.)</t>
  </si>
  <si>
    <t>Alfabetización (Quisqueya Aprende Contigo)</t>
  </si>
  <si>
    <t>Capacitación Técnica como terapia ocupacional (Inglés, pintura, manualidades, etc.)</t>
  </si>
  <si>
    <t>Infoalfabetización</t>
  </si>
  <si>
    <t>Adultos Mayores beneficiados en jornadas de inclusión social en coordinación con PROPEEP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</si>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</sst>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Franklin Gothic Demi Cond"/>
      <family val="2"/>
    </font>
    <font>
      <sz val="11"/>
      <color theme="1"/>
      <name val="Franklin Gothic Demi Cond"/>
      <family val="2"/>
    </font>
    <font>
      <sz val="11"/>
      <color theme="1"/>
      <name val="Franklin Gothic Medium Cond"/>
      <family val="2"/>
    </font>
    <font>
      <sz val="12"/>
      <color theme="1"/>
      <name val="Franklin Gothic Medium Cond"/>
      <family val="2"/>
    </font>
    <font>
      <sz val="18"/>
      <color theme="0"/>
      <name val="Franklin Gothic Demi Cond"/>
      <family val="2"/>
    </font>
    <font>
      <sz val="14"/>
      <color theme="1"/>
      <name val="Franklin Gothic Demi Cond"/>
      <family val="2"/>
    </font>
    <font>
      <sz val="11"/>
      <color theme="1"/>
      <name val="Franklin Gothic Medium"/>
      <family val="2"/>
    </font>
    <font>
      <b/>
      <sz val="11"/>
      <color theme="1"/>
      <name val="Franklin Gothic Medium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/>
    </xf>
    <xf numFmtId="164" fontId="4" fillId="0" borderId="6" xfId="1" applyNumberFormat="1" applyFont="1" applyBorder="1" applyAlignment="1">
      <alignment vertical="center"/>
    </xf>
    <xf numFmtId="0" fontId="5" fillId="4" borderId="7" xfId="0" applyFont="1" applyFill="1" applyBorder="1" applyAlignment="1">
      <alignment vertical="center" wrapText="1"/>
    </xf>
    <xf numFmtId="1" fontId="5" fillId="4" borderId="7" xfId="1" applyNumberFormat="1" applyFont="1" applyFill="1" applyBorder="1" applyAlignment="1">
      <alignment horizontal="center" vertical="center" wrapText="1"/>
    </xf>
    <xf numFmtId="164" fontId="5" fillId="4" borderId="7" xfId="1" applyNumberFormat="1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8" fillId="0" borderId="6" xfId="0" applyFont="1" applyBorder="1"/>
    <xf numFmtId="164" fontId="8" fillId="0" borderId="6" xfId="1" applyNumberFormat="1" applyFont="1" applyBorder="1"/>
    <xf numFmtId="164" fontId="8" fillId="5" borderId="6" xfId="1" applyNumberFormat="1" applyFont="1" applyFill="1" applyBorder="1"/>
    <xf numFmtId="164" fontId="9" fillId="0" borderId="6" xfId="1" applyNumberFormat="1" applyFont="1" applyBorder="1"/>
    <xf numFmtId="164" fontId="9" fillId="5" borderId="6" xfId="1" applyNumberFormat="1" applyFont="1" applyFill="1" applyBorder="1"/>
    <xf numFmtId="0" fontId="8" fillId="4" borderId="6" xfId="0" applyFont="1" applyFill="1" applyBorder="1"/>
    <xf numFmtId="164" fontId="8" fillId="4" borderId="6" xfId="1" applyNumberFormat="1" applyFont="1" applyFill="1" applyBorder="1"/>
    <xf numFmtId="164" fontId="9" fillId="4" borderId="6" xfId="1" applyNumberFormat="1" applyFont="1" applyFill="1" applyBorder="1"/>
    <xf numFmtId="0" fontId="7" fillId="6" borderId="6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164" fontId="8" fillId="0" borderId="6" xfId="1" applyNumberFormat="1" applyFont="1" applyBorder="1" applyAlignment="1">
      <alignment vertical="center"/>
    </xf>
    <xf numFmtId="164" fontId="8" fillId="5" borderId="6" xfId="1" applyNumberFormat="1" applyFont="1" applyFill="1" applyBorder="1" applyAlignment="1">
      <alignment vertical="center"/>
    </xf>
    <xf numFmtId="164" fontId="9" fillId="0" borderId="6" xfId="1" applyNumberFormat="1" applyFont="1" applyBorder="1" applyAlignment="1">
      <alignment horizontal="center" vertical="center"/>
    </xf>
    <xf numFmtId="164" fontId="9" fillId="5" borderId="6" xfId="1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wrapText="1"/>
    </xf>
    <xf numFmtId="164" fontId="8" fillId="4" borderId="6" xfId="1" applyNumberFormat="1" applyFont="1" applyFill="1" applyBorder="1" applyAlignment="1">
      <alignment vertical="center"/>
    </xf>
    <xf numFmtId="164" fontId="9" fillId="4" borderId="6" xfId="1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Franklin Gothic Demi" panose="020B0703020102020204" pitchFamily="34" charset="0"/>
                <a:ea typeface="+mn-ea"/>
                <a:cs typeface="+mn-cs"/>
              </a:defRPr>
            </a:pPr>
            <a:r>
              <a:rPr lang="es-DO">
                <a:solidFill>
                  <a:schemeClr val="tx1"/>
                </a:solidFill>
                <a:latin typeface="Franklin Gothic Demi" panose="020B0703020102020204" pitchFamily="34" charset="0"/>
              </a:rPr>
              <a:t>Cantidad</a:t>
            </a:r>
            <a:r>
              <a:rPr lang="es-DO" baseline="0">
                <a:solidFill>
                  <a:schemeClr val="tx1"/>
                </a:solidFill>
                <a:latin typeface="Franklin Gothic Demi" panose="020B0703020102020204" pitchFamily="34" charset="0"/>
              </a:rPr>
              <a:t> de Adultos Mayores y Servicios Enero-Marzo 2023</a:t>
            </a:r>
            <a:endParaRPr lang="es-DO">
              <a:solidFill>
                <a:schemeClr val="tx1"/>
              </a:solidFill>
              <a:latin typeface="Franklin Gothic Demi" panose="020B07030201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Franklin Gothic Demi" panose="020B0703020102020204" pitchFamily="34" charset="0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3.0550938077797813E-2"/>
          <c:y val="0.22364209682123068"/>
          <c:w val="0.93037504229884771"/>
          <c:h val="0.520345795936347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'[1]Tablas Generales'!$P$62</c:f>
              <c:strCache>
                <c:ptCount val="1"/>
                <c:pt idx="0">
                  <c:v>Cantidad de Adultos Mayores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'[1]Tablas Generales'!$O$63:$O$68</c:f>
              <c:strCache>
                <c:ptCount val="6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</c:strCache>
            </c:strRef>
          </c:cat>
          <c:val>
            <c:numRef>
              <c:f>'[1]Tablas Generales'!$P$63:$P$68</c:f>
              <c:numCache>
                <c:formatCode>_(* #,##0_);_(* \(#,##0\);_(* "-"??_);_(@_)</c:formatCode>
                <c:ptCount val="6"/>
                <c:pt idx="0">
                  <c:v>3404</c:v>
                </c:pt>
                <c:pt idx="1">
                  <c:v>2629</c:v>
                </c:pt>
                <c:pt idx="2">
                  <c:v>11872</c:v>
                </c:pt>
                <c:pt idx="3">
                  <c:v>89700</c:v>
                </c:pt>
                <c:pt idx="4">
                  <c:v>9794</c:v>
                </c:pt>
                <c:pt idx="5">
                  <c:v>18685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0-479D-A623-36CDA8ED9E96}"/>
            </c:ext>
          </c:extLst>
        </c:ser>
        <c:ser>
          <c:idx val="1"/>
          <c:order val="1"/>
          <c:tx>
            <c:strRef>
              <c:f>'[1]Tablas Generales'!$Q$62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7102785451212868E-3"/>
                  <c:y val="-8.8578088578088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10-479D-A623-36CDA8ED9E96}"/>
                </c:ext>
              </c:extLst>
            </c:dLbl>
            <c:dLbl>
              <c:idx val="3"/>
              <c:layout>
                <c:manualLayout>
                  <c:x val="3.3350003958671728E-2"/>
                  <c:y val="-5.59440559440559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10-479D-A623-36CDA8ED9E96}"/>
                </c:ext>
              </c:extLst>
            </c:dLbl>
            <c:dLbl>
              <c:idx val="4"/>
              <c:layout>
                <c:manualLayout>
                  <c:x val="3.6685004354538905E-2"/>
                  <c:y val="-5.59440559440559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10-479D-A623-36CDA8ED9E96}"/>
                </c:ext>
              </c:extLst>
            </c:dLbl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'[1]Tablas Generales'!$O$63:$O$68</c:f>
              <c:strCache>
                <c:ptCount val="6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</c:strCache>
            </c:strRef>
          </c:cat>
          <c:val>
            <c:numRef>
              <c:f>'[1]Tablas Generales'!$Q$63:$Q$68</c:f>
              <c:numCache>
                <c:formatCode>_(* #,##0_);_(* \(#,##0\);_(* "-"??_);_(@_)</c:formatCode>
                <c:ptCount val="6"/>
                <c:pt idx="0">
                  <c:v>294592</c:v>
                </c:pt>
                <c:pt idx="1">
                  <c:v>29874</c:v>
                </c:pt>
                <c:pt idx="2">
                  <c:v>1026549</c:v>
                </c:pt>
                <c:pt idx="3">
                  <c:v>285073</c:v>
                </c:pt>
                <c:pt idx="4">
                  <c:v>878</c:v>
                </c:pt>
                <c:pt idx="5">
                  <c:v>135648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10-479D-A623-36CDA8ED9E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83289551"/>
        <c:axId val="783294351"/>
      </c:barChart>
      <c:catAx>
        <c:axId val="783289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DO"/>
          </a:p>
        </c:txPr>
        <c:crossAx val="783294351"/>
        <c:crosses val="autoZero"/>
        <c:auto val="1"/>
        <c:lblAlgn val="ctr"/>
        <c:lblOffset val="100"/>
        <c:noMultiLvlLbl val="0"/>
      </c:catAx>
      <c:valAx>
        <c:axId val="783294351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783289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5.7273768613974796E-3"/>
          <c:y val="0.28470091588201818"/>
          <c:w val="0.23580454071509291"/>
          <c:h val="0.160621111172292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>
                <a:solidFill>
                  <a:schemeClr val="bg1"/>
                </a:solidFill>
                <a:latin typeface="Franklin Gothic Book" panose="020B0503020102020204" pitchFamily="34" charset="0"/>
              </a:rPr>
              <a:t>Gestión de Acogida</a:t>
            </a:r>
          </a:p>
        </c:rich>
      </c:tx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[1]Hoja6!$B$47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[1]Hoja6!$A$48:$A$51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[1]Hoja6!$B$48:$B$51</c:f>
              <c:numCache>
                <c:formatCode>_(* #,##0_);_(* \(#,##0\);_(* "-"??_);_(@_)</c:formatCode>
                <c:ptCount val="4"/>
                <c:pt idx="0">
                  <c:v>1120</c:v>
                </c:pt>
                <c:pt idx="1">
                  <c:v>2119</c:v>
                </c:pt>
                <c:pt idx="2">
                  <c:v>165</c:v>
                </c:pt>
                <c:pt idx="3">
                  <c:v>3404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B0-4954-8EDC-07EE9D5C25BB}"/>
            </c:ext>
          </c:extLst>
        </c:ser>
        <c:ser>
          <c:idx val="1"/>
          <c:order val="1"/>
          <c:tx>
            <c:strRef>
              <c:f>[1]Hoja6!$C$47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0070C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[1]Hoja6!$A$48:$A$51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[1]Hoja6!$C$48:$C$51</c:f>
              <c:numCache>
                <c:formatCode>_(* #,##0_);_(* \(#,##0\);_(* "-"??_);_(@_)</c:formatCode>
                <c:ptCount val="4"/>
                <c:pt idx="0">
                  <c:v>97565</c:v>
                </c:pt>
                <c:pt idx="1">
                  <c:v>98047</c:v>
                </c:pt>
                <c:pt idx="2">
                  <c:v>98980</c:v>
                </c:pt>
                <c:pt idx="3">
                  <c:v>294592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B0-4954-8EDC-07EE9D5C25B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40400335"/>
        <c:axId val="1940394095"/>
      </c:barChart>
      <c:catAx>
        <c:axId val="1940400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40394095"/>
        <c:crosses val="autoZero"/>
        <c:auto val="1"/>
        <c:lblAlgn val="ctr"/>
        <c:lblOffset val="100"/>
        <c:noMultiLvlLbl val="0"/>
      </c:catAx>
      <c:valAx>
        <c:axId val="1940394095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940400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>
                <a:solidFill>
                  <a:schemeClr val="bg1"/>
                </a:solidFill>
                <a:latin typeface="Franklin Gothic Demi" panose="020B0703020102020204" pitchFamily="34" charset="0"/>
              </a:rPr>
              <a:t>Gestión Legal</a:t>
            </a:r>
          </a:p>
        </c:rich>
      </c:tx>
      <c:layout>
        <c:manualLayout>
          <c:xMode val="edge"/>
          <c:yMode val="edge"/>
          <c:x val="4.1890970863639222E-2"/>
          <c:y val="2.1893814997263273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[1]Hoja6!$B$76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[1]Hoja6!$A$77:$A$80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[1]Hoja6!$B$77:$B$80</c:f>
              <c:numCache>
                <c:formatCode>_(* #,##0_);_(* \(#,##0\);_(* "-"??_);_(@_)</c:formatCode>
                <c:ptCount val="4"/>
                <c:pt idx="0">
                  <c:v>3003</c:v>
                </c:pt>
                <c:pt idx="1">
                  <c:v>841</c:v>
                </c:pt>
                <c:pt idx="2">
                  <c:v>5950</c:v>
                </c:pt>
                <c:pt idx="3">
                  <c:v>9794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21-448F-A44C-8177AAAE7795}"/>
            </c:ext>
          </c:extLst>
        </c:ser>
        <c:ser>
          <c:idx val="1"/>
          <c:order val="1"/>
          <c:tx>
            <c:strRef>
              <c:f>[1]Hoja6!$C$76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2.2668026748271564E-2"/>
                  <c:y val="-8.57724739921987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21-448F-A44C-8177AAAE7795}"/>
                </c:ext>
              </c:extLst>
            </c:dLbl>
            <c:spPr>
              <a:solidFill>
                <a:srgbClr val="00B0F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[1]Hoja6!$A$77:$A$80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[1]Hoja6!$C$77:$C$80</c:f>
              <c:numCache>
                <c:formatCode>_(* #,##0_);_(* \(#,##0\);_(* "-"??_);_(@_)</c:formatCode>
                <c:ptCount val="4"/>
                <c:pt idx="0">
                  <c:v>298</c:v>
                </c:pt>
                <c:pt idx="1">
                  <c:v>294</c:v>
                </c:pt>
                <c:pt idx="2">
                  <c:v>286</c:v>
                </c:pt>
                <c:pt idx="3">
                  <c:v>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21-448F-A44C-8177AAAE7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35245615"/>
        <c:axId val="1735260015"/>
      </c:barChart>
      <c:catAx>
        <c:axId val="1735245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35260015"/>
        <c:crosses val="autoZero"/>
        <c:auto val="1"/>
        <c:lblAlgn val="ctr"/>
        <c:lblOffset val="100"/>
        <c:noMultiLvlLbl val="0"/>
      </c:catAx>
      <c:valAx>
        <c:axId val="1735260015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35245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" sz="1800" b="1">
                <a:solidFill>
                  <a:schemeClr val="bg1"/>
                </a:solidFill>
                <a:effectLst/>
              </a:rPr>
              <a:t>Gestión Económica </a:t>
            </a:r>
            <a:endParaRPr lang="es-DO" sz="1800" b="1">
              <a:solidFill>
                <a:schemeClr val="bg1"/>
              </a:solidFill>
              <a:effectLst/>
            </a:endParaRPr>
          </a:p>
        </c:rich>
      </c:tx>
      <c:layout>
        <c:manualLayout>
          <c:xMode val="edge"/>
          <c:yMode val="edge"/>
          <c:x val="0.34442940911141179"/>
          <c:y val="1.2999672790388295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29974516886336439"/>
          <c:y val="0.11305382103374353"/>
          <c:w val="0.67544653163280166"/>
          <c:h val="0.786422882426660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[1]Hoja6!$B$116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7.4424898511502066E-2"/>
                  <c:y val="4.33322426346276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7F-404E-9257-5EABC331BA5A}"/>
                </c:ext>
              </c:extLst>
            </c:dLbl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[1]Hoja6!$A$117:$A$120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[1]Hoja6!$B$117:$B$120</c:f>
              <c:numCache>
                <c:formatCode>_(* #,##0_);_(* \(#,##0\);_(* "-"??_);_(@_)</c:formatCode>
                <c:ptCount val="4"/>
                <c:pt idx="0">
                  <c:v>84887</c:v>
                </c:pt>
                <c:pt idx="1">
                  <c:v>2453</c:v>
                </c:pt>
                <c:pt idx="2">
                  <c:v>2360</c:v>
                </c:pt>
                <c:pt idx="3">
                  <c:v>89700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7F-404E-9257-5EABC331BA5A}"/>
            </c:ext>
          </c:extLst>
        </c:ser>
        <c:ser>
          <c:idx val="1"/>
          <c:order val="1"/>
          <c:tx>
            <c:strRef>
              <c:f>[1]Hoja6!$C$116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00B0F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[1]Hoja6!$A$117:$A$120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[1]Hoja6!$C$117:$C$120</c:f>
              <c:numCache>
                <c:formatCode>_(* #,##0_);_(* \(#,##0\);_(* "-"??_);_(@_)</c:formatCode>
                <c:ptCount val="4"/>
                <c:pt idx="0">
                  <c:v>94374</c:v>
                </c:pt>
                <c:pt idx="1">
                  <c:v>95112</c:v>
                </c:pt>
                <c:pt idx="2">
                  <c:v>95587</c:v>
                </c:pt>
                <c:pt idx="3">
                  <c:v>285073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7F-404E-9257-5EABC331BA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35849711"/>
        <c:axId val="1735852111"/>
      </c:barChart>
      <c:catAx>
        <c:axId val="17358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35852111"/>
        <c:crosses val="autoZero"/>
        <c:auto val="1"/>
        <c:lblAlgn val="ctr"/>
        <c:lblOffset val="100"/>
        <c:noMultiLvlLbl val="0"/>
      </c:catAx>
      <c:valAx>
        <c:axId val="1735852111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358497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1.3531799729364006E-2"/>
          <c:y val="0.25999311460900498"/>
          <c:w val="0.33578876896138998"/>
          <c:h val="0.161990935713717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>
                <a:solidFill>
                  <a:schemeClr val="bg1"/>
                </a:solidFill>
              </a:rPr>
              <a:t>Gestión Educación, Cultura y Recreación</a:t>
            </a:r>
          </a:p>
        </c:rich>
      </c:tx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[1]Hoja6!$B$148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[1]Hoja6!$A$149:$A$152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[1]Hoja6!$B$149:$B$152</c:f>
              <c:numCache>
                <c:formatCode>_(* #,##0_);_(* \(#,##0\);_(* "-"??_);_(@_)</c:formatCode>
                <c:ptCount val="4"/>
                <c:pt idx="0">
                  <c:v>2515</c:v>
                </c:pt>
                <c:pt idx="1">
                  <c:v>22</c:v>
                </c:pt>
                <c:pt idx="2">
                  <c:v>92</c:v>
                </c:pt>
                <c:pt idx="3">
                  <c:v>2629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CE-4701-84CC-FE6DC1E31D5F}"/>
            </c:ext>
          </c:extLst>
        </c:ser>
        <c:ser>
          <c:idx val="1"/>
          <c:order val="1"/>
          <c:tx>
            <c:strRef>
              <c:f>[1]Hoja6!$C$148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0070C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[1]Hoja6!$A$149:$A$152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[1]Hoja6!$C$149:$C$152</c:f>
              <c:numCache>
                <c:formatCode>_(* #,##0_);_(* \(#,##0\);_(* "-"??_);_(@_)</c:formatCode>
                <c:ptCount val="4"/>
                <c:pt idx="0">
                  <c:v>15258</c:v>
                </c:pt>
                <c:pt idx="1">
                  <c:v>7842</c:v>
                </c:pt>
                <c:pt idx="2">
                  <c:v>6774</c:v>
                </c:pt>
                <c:pt idx="3">
                  <c:v>29874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CE-4701-84CC-FE6DC1E31D5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35262895"/>
        <c:axId val="1735267695"/>
      </c:barChart>
      <c:catAx>
        <c:axId val="173526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35267695"/>
        <c:crosses val="autoZero"/>
        <c:auto val="1"/>
        <c:lblAlgn val="ctr"/>
        <c:lblOffset val="100"/>
        <c:noMultiLvlLbl val="0"/>
      </c:catAx>
      <c:valAx>
        <c:axId val="1735267695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35262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Social</a:t>
            </a:r>
          </a:p>
        </c:rich>
      </c:tx>
      <c:layout>
        <c:manualLayout>
          <c:xMode val="edge"/>
          <c:yMode val="edge"/>
          <c:x val="2.371556451468056E-2"/>
          <c:y val="3.7025603382902721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792510121457487"/>
          <c:y val="0.16241977230072624"/>
          <c:w val="0.62801146087977444"/>
          <c:h val="0.748012611253834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[1]Hoja6!$B$184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[1]Hoja6!$A$185:$A$188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[1]Hoja6!$B$185:$B$188</c:f>
              <c:numCache>
                <c:formatCode>_(* #,##0_);_(* \(#,##0\);_(* "-"??_);_(@_)</c:formatCode>
                <c:ptCount val="4"/>
                <c:pt idx="0">
                  <c:v>4702</c:v>
                </c:pt>
                <c:pt idx="1">
                  <c:v>5517</c:v>
                </c:pt>
                <c:pt idx="2">
                  <c:v>8466</c:v>
                </c:pt>
                <c:pt idx="3">
                  <c:v>18682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DE-4D04-99D6-2EEE30ECF3C1}"/>
            </c:ext>
          </c:extLst>
        </c:ser>
        <c:ser>
          <c:idx val="1"/>
          <c:order val="1"/>
          <c:tx>
            <c:strRef>
              <c:f>[1]Hoja6!$C$184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0070C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[1]Hoja6!$A$185:$A$188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Total</c:v>
                </c:pt>
              </c:strCache>
            </c:strRef>
          </c:cat>
          <c:val>
            <c:numRef>
              <c:f>[1]Hoja6!$C$185:$C$188</c:f>
              <c:numCache>
                <c:formatCode>_(* #,##0_);_(* \(#,##0\);_(* "-"??_);_(@_)</c:formatCode>
                <c:ptCount val="4"/>
                <c:pt idx="0">
                  <c:v>26911</c:v>
                </c:pt>
                <c:pt idx="1">
                  <c:v>34643</c:v>
                </c:pt>
                <c:pt idx="2">
                  <c:v>74094</c:v>
                </c:pt>
                <c:pt idx="3">
                  <c:v>135640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DE-4D04-99D6-2EEE30ECF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24588831"/>
        <c:axId val="1724591231"/>
      </c:barChart>
      <c:catAx>
        <c:axId val="172458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24591231"/>
        <c:crosses val="autoZero"/>
        <c:auto val="1"/>
        <c:lblAlgn val="ctr"/>
        <c:lblOffset val="100"/>
        <c:noMultiLvlLbl val="0"/>
      </c:catAx>
      <c:valAx>
        <c:axId val="1724591231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245888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4</xdr:row>
      <xdr:rowOff>200025</xdr:rowOff>
    </xdr:from>
    <xdr:to>
      <xdr:col>18</xdr:col>
      <xdr:colOff>120016</xdr:colOff>
      <xdr:row>16</xdr:row>
      <xdr:rowOff>154305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3E7182C-FF4D-4F6E-99A8-F51C6BBDB5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504825</xdr:colOff>
      <xdr:row>5</xdr:row>
      <xdr:rowOff>104775</xdr:rowOff>
    </xdr:from>
    <xdr:to>
      <xdr:col>18</xdr:col>
      <xdr:colOff>550545</xdr:colOff>
      <xdr:row>18</xdr:row>
      <xdr:rowOff>69533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9138D3-D627-46F1-961A-859302E4EC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5</xdr:row>
      <xdr:rowOff>180974</xdr:rowOff>
    </xdr:from>
    <xdr:to>
      <xdr:col>20</xdr:col>
      <xdr:colOff>466725</xdr:colOff>
      <xdr:row>14</xdr:row>
      <xdr:rowOff>1076324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AE44C9-38F1-4409-8699-57C10EC6F8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590550</xdr:colOff>
      <xdr:row>8</xdr:row>
      <xdr:rowOff>57150</xdr:rowOff>
    </xdr:from>
    <xdr:to>
      <xdr:col>17</xdr:col>
      <xdr:colOff>695325</xdr:colOff>
      <xdr:row>12</xdr:row>
      <xdr:rowOff>882968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8E3C17-7F31-4F32-875F-6F7C556DD8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9</xdr:row>
      <xdr:rowOff>0</xdr:rowOff>
    </xdr:from>
    <xdr:to>
      <xdr:col>18</xdr:col>
      <xdr:colOff>572453</xdr:colOff>
      <xdr:row>17</xdr:row>
      <xdr:rowOff>117158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C04B32-56C6-4D46-901B-BE1A54B298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3</xdr:row>
      <xdr:rowOff>66675</xdr:rowOff>
    </xdr:from>
    <xdr:to>
      <xdr:col>18</xdr:col>
      <xdr:colOff>463868</xdr:colOff>
      <xdr:row>17</xdr:row>
      <xdr:rowOff>69533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3A241E8-AAF6-491F-99DC-3944336258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obeato\Desktop\Data%202023\Data%20Informe%20Enero-%20Marzo%202023.xlsx" TargetMode="External"/><Relationship Id="rId1" Type="http://schemas.openxmlformats.org/officeDocument/2006/relationships/externalLinkPath" Target="Data%202023/Data%20Informe%20Enero-%20Marzo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s Generales"/>
      <sheetName val="Hoja6"/>
      <sheetName val="Data General Sin Dupl"/>
      <sheetName val="Data General"/>
      <sheetName val="Hoja2"/>
    </sheetNames>
    <sheetDataSet>
      <sheetData sheetId="0">
        <row r="62">
          <cell r="P62" t="str">
            <v>Cantidad de Adultos Mayores</v>
          </cell>
          <cell r="Q62" t="str">
            <v>Cantidad de Servicios</v>
          </cell>
        </row>
        <row r="63">
          <cell r="O63" t="str">
            <v>Gestión de Acogida</v>
          </cell>
          <cell r="P63">
            <v>3404</v>
          </cell>
          <cell r="Q63">
            <v>294592</v>
          </cell>
        </row>
        <row r="64">
          <cell r="O64" t="str">
            <v>Gestión de Educación, Cultura y Recreación</v>
          </cell>
          <cell r="P64">
            <v>2629</v>
          </cell>
          <cell r="Q64">
            <v>29874</v>
          </cell>
        </row>
        <row r="65">
          <cell r="O65" t="str">
            <v>Gestión de Salud</v>
          </cell>
          <cell r="P65">
            <v>11872</v>
          </cell>
          <cell r="Q65">
            <v>1026549</v>
          </cell>
        </row>
        <row r="66">
          <cell r="O66" t="str">
            <v>Gestión Económica</v>
          </cell>
          <cell r="P66">
            <v>89700</v>
          </cell>
          <cell r="Q66">
            <v>285073</v>
          </cell>
        </row>
        <row r="67">
          <cell r="O67" t="str">
            <v>Gestión Legal</v>
          </cell>
          <cell r="P67">
            <v>9794</v>
          </cell>
          <cell r="Q67">
            <v>878</v>
          </cell>
        </row>
        <row r="68">
          <cell r="O68" t="str">
            <v>Gestión Social</v>
          </cell>
          <cell r="P68">
            <v>18685</v>
          </cell>
          <cell r="Q68">
            <v>135648</v>
          </cell>
        </row>
      </sheetData>
      <sheetData sheetId="1">
        <row r="47">
          <cell r="B47" t="str">
            <v xml:space="preserve">Cantidad de Adultos Mayores </v>
          </cell>
          <cell r="C47" t="str">
            <v>Cantidad de Servicios</v>
          </cell>
        </row>
        <row r="48">
          <cell r="A48" t="str">
            <v>Enero</v>
          </cell>
          <cell r="B48">
            <v>1120</v>
          </cell>
          <cell r="C48">
            <v>97565</v>
          </cell>
        </row>
        <row r="49">
          <cell r="A49" t="str">
            <v>Febrero</v>
          </cell>
          <cell r="B49">
            <v>2119</v>
          </cell>
          <cell r="C49">
            <v>98047</v>
          </cell>
        </row>
        <row r="50">
          <cell r="A50" t="str">
            <v xml:space="preserve">Marzo </v>
          </cell>
          <cell r="B50">
            <v>165</v>
          </cell>
          <cell r="C50">
            <v>98980</v>
          </cell>
        </row>
        <row r="51">
          <cell r="A51" t="str">
            <v>Total</v>
          </cell>
          <cell r="B51">
            <v>3404</v>
          </cell>
          <cell r="C51">
            <v>294592</v>
          </cell>
        </row>
        <row r="76">
          <cell r="B76" t="str">
            <v xml:space="preserve">Cantidad de Adultos Mayores </v>
          </cell>
          <cell r="C76" t="str">
            <v>Cantidad de Servicios</v>
          </cell>
        </row>
        <row r="77">
          <cell r="A77" t="str">
            <v>Enero</v>
          </cell>
          <cell r="B77">
            <v>3003</v>
          </cell>
          <cell r="C77">
            <v>298</v>
          </cell>
        </row>
        <row r="78">
          <cell r="A78" t="str">
            <v>Febrero</v>
          </cell>
          <cell r="B78">
            <v>841</v>
          </cell>
          <cell r="C78">
            <v>294</v>
          </cell>
        </row>
        <row r="79">
          <cell r="A79" t="str">
            <v xml:space="preserve">Marzo </v>
          </cell>
          <cell r="B79">
            <v>5950</v>
          </cell>
          <cell r="C79">
            <v>286</v>
          </cell>
        </row>
        <row r="80">
          <cell r="A80" t="str">
            <v>Total</v>
          </cell>
          <cell r="B80">
            <v>9794</v>
          </cell>
          <cell r="C80">
            <v>878</v>
          </cell>
        </row>
        <row r="116">
          <cell r="B116" t="str">
            <v xml:space="preserve">Cantidad de Adultos Mayores </v>
          </cell>
          <cell r="C116" t="str">
            <v>Cantidad de Servicios</v>
          </cell>
        </row>
        <row r="117">
          <cell r="A117" t="str">
            <v>Enero</v>
          </cell>
          <cell r="B117">
            <v>84887</v>
          </cell>
          <cell r="C117">
            <v>94374</v>
          </cell>
        </row>
        <row r="118">
          <cell r="A118" t="str">
            <v>Febrero</v>
          </cell>
          <cell r="B118">
            <v>2453</v>
          </cell>
          <cell r="C118">
            <v>95112</v>
          </cell>
        </row>
        <row r="119">
          <cell r="A119" t="str">
            <v xml:space="preserve">Marzo </v>
          </cell>
          <cell r="B119">
            <v>2360</v>
          </cell>
          <cell r="C119">
            <v>95587</v>
          </cell>
        </row>
        <row r="120">
          <cell r="A120" t="str">
            <v>Total</v>
          </cell>
          <cell r="B120">
            <v>89700</v>
          </cell>
          <cell r="C120">
            <v>285073</v>
          </cell>
        </row>
        <row r="148">
          <cell r="B148" t="str">
            <v xml:space="preserve">Cantidad de Adultos Mayores </v>
          </cell>
          <cell r="C148" t="str">
            <v>Cantidad de Servicios</v>
          </cell>
        </row>
        <row r="149">
          <cell r="A149" t="str">
            <v>Enero</v>
          </cell>
          <cell r="B149">
            <v>2515</v>
          </cell>
          <cell r="C149">
            <v>15258</v>
          </cell>
        </row>
        <row r="150">
          <cell r="A150" t="str">
            <v>Febrero</v>
          </cell>
          <cell r="B150">
            <v>22</v>
          </cell>
          <cell r="C150">
            <v>7842</v>
          </cell>
        </row>
        <row r="151">
          <cell r="A151" t="str">
            <v xml:space="preserve">Marzo </v>
          </cell>
          <cell r="B151">
            <v>92</v>
          </cell>
          <cell r="C151">
            <v>6774</v>
          </cell>
        </row>
        <row r="152">
          <cell r="A152" t="str">
            <v>Total</v>
          </cell>
          <cell r="B152">
            <v>2629</v>
          </cell>
          <cell r="C152">
            <v>29874</v>
          </cell>
        </row>
        <row r="184">
          <cell r="B184" t="str">
            <v xml:space="preserve">Cantidad de Adultos Mayores </v>
          </cell>
          <cell r="C184" t="str">
            <v>Cantidad de Servicios</v>
          </cell>
        </row>
        <row r="185">
          <cell r="A185" t="str">
            <v>Enero</v>
          </cell>
          <cell r="B185">
            <v>4702</v>
          </cell>
          <cell r="C185">
            <v>26911</v>
          </cell>
        </row>
        <row r="186">
          <cell r="A186" t="str">
            <v>Febrero</v>
          </cell>
          <cell r="B186">
            <v>5517</v>
          </cell>
          <cell r="C186">
            <v>34643</v>
          </cell>
        </row>
        <row r="187">
          <cell r="A187" t="str">
            <v xml:space="preserve">Marzo </v>
          </cell>
          <cell r="B187">
            <v>8466</v>
          </cell>
          <cell r="C187">
            <v>74094</v>
          </cell>
        </row>
        <row r="188">
          <cell r="A188" t="str">
            <v>Total</v>
          </cell>
          <cell r="B188">
            <v>18682</v>
          </cell>
          <cell r="C188">
            <v>135640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154C6-9C59-4940-BD34-A3057DBA963E}">
  <dimension ref="A3:E14"/>
  <sheetViews>
    <sheetView showGridLines="0" tabSelected="1" workbookViewId="0">
      <selection activeCell="H23" sqref="H23"/>
    </sheetView>
  </sheetViews>
  <sheetFormatPr baseColWidth="10" defaultRowHeight="14.4" x14ac:dyDescent="0.3"/>
  <sheetData>
    <row r="3" spans="1:5" ht="18.600000000000001" customHeight="1" x14ac:dyDescent="0.3">
      <c r="A3" s="19" t="s">
        <v>14</v>
      </c>
      <c r="B3" s="20"/>
      <c r="C3" s="20"/>
      <c r="D3" s="20"/>
      <c r="E3" s="21"/>
    </row>
    <row r="4" spans="1:5" ht="18.600000000000001" customHeight="1" x14ac:dyDescent="0.3">
      <c r="A4" s="22"/>
      <c r="B4" s="23"/>
      <c r="C4" s="23"/>
      <c r="D4" s="23"/>
      <c r="E4" s="24"/>
    </row>
    <row r="5" spans="1:5" ht="29.4" customHeight="1" x14ac:dyDescent="0.3">
      <c r="A5" s="1" t="s">
        <v>0</v>
      </c>
      <c r="B5" s="2"/>
      <c r="C5" s="2"/>
      <c r="D5" s="2"/>
      <c r="E5" s="3"/>
    </row>
    <row r="6" spans="1:5" ht="15" x14ac:dyDescent="0.35">
      <c r="A6" s="4" t="s">
        <v>1</v>
      </c>
      <c r="B6" s="5" t="s">
        <v>2</v>
      </c>
      <c r="C6" s="6"/>
      <c r="D6" s="7" t="s">
        <v>3</v>
      </c>
      <c r="E6" s="8" t="s">
        <v>4</v>
      </c>
    </row>
    <row r="7" spans="1:5" ht="15" x14ac:dyDescent="0.3">
      <c r="A7" s="9"/>
      <c r="B7" s="10" t="s">
        <v>5</v>
      </c>
      <c r="C7" s="10" t="s">
        <v>6</v>
      </c>
      <c r="D7" s="11"/>
      <c r="E7" s="12"/>
    </row>
    <row r="8" spans="1:5" ht="30" x14ac:dyDescent="0.35">
      <c r="A8" s="13" t="s">
        <v>7</v>
      </c>
      <c r="B8" s="14">
        <v>3</v>
      </c>
      <c r="C8" s="14">
        <v>3</v>
      </c>
      <c r="D8" s="15">
        <v>3404</v>
      </c>
      <c r="E8" s="15">
        <v>294592</v>
      </c>
    </row>
    <row r="9" spans="1:5" ht="60" x14ac:dyDescent="0.35">
      <c r="A9" s="13" t="s">
        <v>8</v>
      </c>
      <c r="B9" s="14">
        <v>4</v>
      </c>
      <c r="C9" s="14">
        <v>0</v>
      </c>
      <c r="D9" s="15">
        <v>2629</v>
      </c>
      <c r="E9" s="15">
        <v>29874</v>
      </c>
    </row>
    <row r="10" spans="1:5" ht="30" x14ac:dyDescent="0.35">
      <c r="A10" s="13" t="s">
        <v>9</v>
      </c>
      <c r="B10" s="14">
        <v>19</v>
      </c>
      <c r="C10" s="14">
        <v>0</v>
      </c>
      <c r="D10" s="15">
        <v>11872</v>
      </c>
      <c r="E10" s="15">
        <v>1026549</v>
      </c>
    </row>
    <row r="11" spans="1:5" ht="30" x14ac:dyDescent="0.35">
      <c r="A11" s="13" t="s">
        <v>10</v>
      </c>
      <c r="B11" s="14">
        <v>1</v>
      </c>
      <c r="C11" s="14">
        <v>2</v>
      </c>
      <c r="D11" s="15">
        <v>89700</v>
      </c>
      <c r="E11" s="15">
        <v>285073</v>
      </c>
    </row>
    <row r="12" spans="1:5" ht="15" x14ac:dyDescent="0.35">
      <c r="A12" s="13" t="s">
        <v>11</v>
      </c>
      <c r="B12" s="14">
        <v>6</v>
      </c>
      <c r="C12" s="14">
        <v>0</v>
      </c>
      <c r="D12" s="15">
        <v>9794</v>
      </c>
      <c r="E12" s="15">
        <v>878</v>
      </c>
    </row>
    <row r="13" spans="1:5" ht="15" x14ac:dyDescent="0.35">
      <c r="A13" s="13" t="s">
        <v>12</v>
      </c>
      <c r="B13" s="14">
        <v>4</v>
      </c>
      <c r="C13" s="14">
        <v>1</v>
      </c>
      <c r="D13" s="15">
        <v>18685</v>
      </c>
      <c r="E13" s="15">
        <v>135648</v>
      </c>
    </row>
    <row r="14" spans="1:5" ht="16.2" x14ac:dyDescent="0.3">
      <c r="A14" s="16" t="s">
        <v>13</v>
      </c>
      <c r="B14" s="17">
        <f>SUM(B8:B13)</f>
        <v>37</v>
      </c>
      <c r="C14" s="17">
        <f t="shared" ref="C14:E14" si="0">SUM(C8:C13)</f>
        <v>6</v>
      </c>
      <c r="D14" s="18">
        <f t="shared" si="0"/>
        <v>136084</v>
      </c>
      <c r="E14" s="18">
        <f t="shared" si="0"/>
        <v>1772614</v>
      </c>
    </row>
  </sheetData>
  <mergeCells count="6">
    <mergeCell ref="A5:E5"/>
    <mergeCell ref="A6:A7"/>
    <mergeCell ref="B6:C6"/>
    <mergeCell ref="D6:D7"/>
    <mergeCell ref="E6:E7"/>
    <mergeCell ref="A3:E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8E033-FE8F-4441-B503-27E536647627}">
  <dimension ref="A8:I30"/>
  <sheetViews>
    <sheetView showGridLines="0" workbookViewId="0">
      <selection activeCell="E35" sqref="E35"/>
    </sheetView>
  </sheetViews>
  <sheetFormatPr baseColWidth="10" defaultRowHeight="14.4" x14ac:dyDescent="0.3"/>
  <cols>
    <col min="9" max="9" width="14.109375" customWidth="1"/>
  </cols>
  <sheetData>
    <row r="8" spans="1:9" ht="24" x14ac:dyDescent="0.3">
      <c r="A8" s="25" t="s">
        <v>9</v>
      </c>
      <c r="B8" s="26"/>
      <c r="C8" s="26"/>
      <c r="D8" s="26"/>
      <c r="E8" s="26"/>
      <c r="F8" s="26"/>
      <c r="G8" s="26"/>
      <c r="H8" s="26"/>
      <c r="I8" s="26"/>
    </row>
    <row r="9" spans="1:9" ht="15" x14ac:dyDescent="0.3">
      <c r="A9" s="27" t="s">
        <v>5</v>
      </c>
      <c r="B9" s="28" t="s">
        <v>15</v>
      </c>
      <c r="C9" s="28"/>
      <c r="D9" s="28" t="s">
        <v>16</v>
      </c>
      <c r="E9" s="28"/>
      <c r="F9" s="28" t="s">
        <v>17</v>
      </c>
      <c r="G9" s="28"/>
      <c r="H9" s="29" t="s">
        <v>13</v>
      </c>
      <c r="I9" s="30"/>
    </row>
    <row r="10" spans="1:9" ht="45" x14ac:dyDescent="0.3">
      <c r="A10" s="27"/>
      <c r="B10" s="31" t="s">
        <v>18</v>
      </c>
      <c r="C10" s="31" t="s">
        <v>4</v>
      </c>
      <c r="D10" s="31" t="s">
        <v>18</v>
      </c>
      <c r="E10" s="31" t="s">
        <v>4</v>
      </c>
      <c r="F10" s="31" t="s">
        <v>18</v>
      </c>
      <c r="G10" s="31" t="s">
        <v>4</v>
      </c>
      <c r="H10" s="29"/>
      <c r="I10" s="30"/>
    </row>
    <row r="11" spans="1:9" ht="15" x14ac:dyDescent="0.35">
      <c r="A11" s="32" t="s">
        <v>19</v>
      </c>
      <c r="B11" s="33">
        <v>119</v>
      </c>
      <c r="C11" s="34">
        <v>447</v>
      </c>
      <c r="D11" s="33">
        <v>63</v>
      </c>
      <c r="E11" s="34">
        <v>401</v>
      </c>
      <c r="F11" s="33">
        <v>50</v>
      </c>
      <c r="G11" s="34">
        <v>439</v>
      </c>
      <c r="H11" s="35">
        <v>232</v>
      </c>
      <c r="I11" s="36">
        <v>1287</v>
      </c>
    </row>
    <row r="12" spans="1:9" ht="15" x14ac:dyDescent="0.35">
      <c r="A12" s="32" t="s">
        <v>20</v>
      </c>
      <c r="B12" s="33">
        <v>0</v>
      </c>
      <c r="C12" s="34">
        <v>0</v>
      </c>
      <c r="D12" s="33">
        <v>0</v>
      </c>
      <c r="E12" s="34">
        <v>0</v>
      </c>
      <c r="F12" s="33">
        <v>0</v>
      </c>
      <c r="G12" s="34">
        <v>0</v>
      </c>
      <c r="H12" s="33">
        <v>0</v>
      </c>
      <c r="I12" s="34">
        <v>0</v>
      </c>
    </row>
    <row r="13" spans="1:9" ht="15" x14ac:dyDescent="0.35">
      <c r="A13" s="32" t="s">
        <v>21</v>
      </c>
      <c r="B13" s="33">
        <v>0</v>
      </c>
      <c r="C13" s="34">
        <v>8</v>
      </c>
      <c r="D13" s="33">
        <v>4</v>
      </c>
      <c r="E13" s="34">
        <v>9</v>
      </c>
      <c r="F13" s="33">
        <v>2</v>
      </c>
      <c r="G13" s="34">
        <v>8</v>
      </c>
      <c r="H13" s="35">
        <v>6</v>
      </c>
      <c r="I13" s="36">
        <v>25</v>
      </c>
    </row>
    <row r="14" spans="1:9" ht="15" x14ac:dyDescent="0.35">
      <c r="A14" s="32" t="s">
        <v>22</v>
      </c>
      <c r="B14" s="33">
        <v>150</v>
      </c>
      <c r="C14" s="34">
        <v>356</v>
      </c>
      <c r="D14" s="33">
        <v>33</v>
      </c>
      <c r="E14" s="34">
        <v>459</v>
      </c>
      <c r="F14" s="33">
        <v>35</v>
      </c>
      <c r="G14" s="34">
        <v>329</v>
      </c>
      <c r="H14" s="35">
        <v>218</v>
      </c>
      <c r="I14" s="36">
        <v>1144</v>
      </c>
    </row>
    <row r="15" spans="1:9" ht="15" x14ac:dyDescent="0.35">
      <c r="A15" s="32" t="s">
        <v>23</v>
      </c>
      <c r="B15" s="33">
        <v>508</v>
      </c>
      <c r="C15" s="34">
        <v>1115</v>
      </c>
      <c r="D15" s="33">
        <v>187</v>
      </c>
      <c r="E15" s="34">
        <v>1153</v>
      </c>
      <c r="F15" s="33">
        <v>113</v>
      </c>
      <c r="G15" s="34">
        <v>1247</v>
      </c>
      <c r="H15" s="35">
        <v>808</v>
      </c>
      <c r="I15" s="36">
        <v>3515</v>
      </c>
    </row>
    <row r="16" spans="1:9" ht="15" x14ac:dyDescent="0.35">
      <c r="A16" s="32" t="s">
        <v>24</v>
      </c>
      <c r="B16" s="33">
        <v>16</v>
      </c>
      <c r="C16" s="34">
        <v>39</v>
      </c>
      <c r="D16" s="33">
        <v>16</v>
      </c>
      <c r="E16" s="34">
        <v>151</v>
      </c>
      <c r="F16" s="33">
        <v>9</v>
      </c>
      <c r="G16" s="34">
        <v>144</v>
      </c>
      <c r="H16" s="35">
        <v>41</v>
      </c>
      <c r="I16" s="36">
        <v>334</v>
      </c>
    </row>
    <row r="17" spans="1:9" ht="15" x14ac:dyDescent="0.35">
      <c r="A17" s="32" t="s">
        <v>25</v>
      </c>
      <c r="B17" s="33">
        <v>18</v>
      </c>
      <c r="C17" s="34">
        <v>24</v>
      </c>
      <c r="D17" s="33">
        <v>6</v>
      </c>
      <c r="E17" s="34">
        <v>34</v>
      </c>
      <c r="F17" s="33">
        <v>1</v>
      </c>
      <c r="G17" s="34">
        <v>44</v>
      </c>
      <c r="H17" s="35">
        <v>25</v>
      </c>
      <c r="I17" s="36">
        <v>102</v>
      </c>
    </row>
    <row r="18" spans="1:9" ht="15" x14ac:dyDescent="0.35">
      <c r="A18" s="32" t="s">
        <v>26</v>
      </c>
      <c r="B18" s="33">
        <v>19</v>
      </c>
      <c r="C18" s="34">
        <v>77</v>
      </c>
      <c r="D18" s="33">
        <v>12</v>
      </c>
      <c r="E18" s="34">
        <v>99</v>
      </c>
      <c r="F18" s="33">
        <v>9</v>
      </c>
      <c r="G18" s="34">
        <v>149</v>
      </c>
      <c r="H18" s="35">
        <v>40</v>
      </c>
      <c r="I18" s="36">
        <v>325</v>
      </c>
    </row>
    <row r="19" spans="1:9" ht="15" x14ac:dyDescent="0.35">
      <c r="A19" s="32" t="s">
        <v>27</v>
      </c>
      <c r="B19" s="33">
        <v>2</v>
      </c>
      <c r="C19" s="34">
        <v>9</v>
      </c>
      <c r="D19" s="33">
        <v>4</v>
      </c>
      <c r="E19" s="34">
        <v>14</v>
      </c>
      <c r="F19" s="33">
        <v>2</v>
      </c>
      <c r="G19" s="34">
        <v>4</v>
      </c>
      <c r="H19" s="35">
        <v>8</v>
      </c>
      <c r="I19" s="36">
        <v>27</v>
      </c>
    </row>
    <row r="20" spans="1:9" ht="15" x14ac:dyDescent="0.35">
      <c r="A20" s="32" t="s">
        <v>28</v>
      </c>
      <c r="B20" s="33">
        <v>2190</v>
      </c>
      <c r="C20" s="34">
        <v>84310</v>
      </c>
      <c r="D20" s="33">
        <v>233</v>
      </c>
      <c r="E20" s="34">
        <v>72194</v>
      </c>
      <c r="F20" s="33">
        <v>176</v>
      </c>
      <c r="G20" s="34">
        <v>69303</v>
      </c>
      <c r="H20" s="35">
        <v>2599</v>
      </c>
      <c r="I20" s="36">
        <v>225807</v>
      </c>
    </row>
    <row r="21" spans="1:9" ht="15" x14ac:dyDescent="0.35">
      <c r="A21" s="32" t="s">
        <v>29</v>
      </c>
      <c r="B21" s="33">
        <v>0</v>
      </c>
      <c r="C21" s="34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</row>
    <row r="22" spans="1:9" ht="15" x14ac:dyDescent="0.35">
      <c r="A22" s="32" t="s">
        <v>30</v>
      </c>
      <c r="B22" s="33">
        <v>18</v>
      </c>
      <c r="C22" s="34">
        <v>8479</v>
      </c>
      <c r="D22" s="33">
        <v>9</v>
      </c>
      <c r="E22" s="34">
        <v>7327</v>
      </c>
      <c r="F22" s="33">
        <v>30</v>
      </c>
      <c r="G22" s="34">
        <v>8854</v>
      </c>
      <c r="H22" s="35">
        <v>57</v>
      </c>
      <c r="I22" s="36">
        <v>24660</v>
      </c>
    </row>
    <row r="23" spans="1:9" ht="15" x14ac:dyDescent="0.35">
      <c r="A23" s="32" t="s">
        <v>31</v>
      </c>
      <c r="B23" s="33">
        <v>0</v>
      </c>
      <c r="C23" s="34">
        <v>1</v>
      </c>
      <c r="D23" s="33">
        <v>0</v>
      </c>
      <c r="E23" s="34">
        <v>1</v>
      </c>
      <c r="F23" s="33">
        <v>0</v>
      </c>
      <c r="G23" s="34">
        <v>1</v>
      </c>
      <c r="H23" s="35">
        <v>0</v>
      </c>
      <c r="I23" s="36">
        <v>3</v>
      </c>
    </row>
    <row r="24" spans="1:9" ht="15" x14ac:dyDescent="0.35">
      <c r="A24" s="32" t="s">
        <v>32</v>
      </c>
      <c r="B24" s="33">
        <v>48</v>
      </c>
      <c r="C24" s="34">
        <v>1321</v>
      </c>
      <c r="D24" s="33">
        <v>47</v>
      </c>
      <c r="E24" s="34">
        <v>1525</v>
      </c>
      <c r="F24" s="33">
        <v>106</v>
      </c>
      <c r="G24" s="34">
        <v>1376</v>
      </c>
      <c r="H24" s="35">
        <v>201</v>
      </c>
      <c r="I24" s="36">
        <v>4222</v>
      </c>
    </row>
    <row r="25" spans="1:9" ht="15" x14ac:dyDescent="0.35">
      <c r="A25" s="32" t="s">
        <v>33</v>
      </c>
      <c r="B25" s="33">
        <v>4</v>
      </c>
      <c r="C25" s="34">
        <v>277</v>
      </c>
      <c r="D25" s="33">
        <v>14</v>
      </c>
      <c r="E25" s="34">
        <v>462</v>
      </c>
      <c r="F25" s="33">
        <v>5</v>
      </c>
      <c r="G25" s="34">
        <v>354</v>
      </c>
      <c r="H25" s="35">
        <v>23</v>
      </c>
      <c r="I25" s="36">
        <v>1093</v>
      </c>
    </row>
    <row r="26" spans="1:9" ht="15" x14ac:dyDescent="0.35">
      <c r="A26" s="32" t="s">
        <v>34</v>
      </c>
      <c r="B26" s="33">
        <v>344</v>
      </c>
      <c r="C26" s="34">
        <v>211052</v>
      </c>
      <c r="D26" s="33">
        <v>272</v>
      </c>
      <c r="E26" s="34">
        <v>219589</v>
      </c>
      <c r="F26" s="33">
        <v>4</v>
      </c>
      <c r="G26" s="34">
        <v>224299</v>
      </c>
      <c r="H26" s="35">
        <v>620</v>
      </c>
      <c r="I26" s="36">
        <v>654940</v>
      </c>
    </row>
    <row r="27" spans="1:9" ht="15" x14ac:dyDescent="0.35">
      <c r="A27" s="32" t="s">
        <v>35</v>
      </c>
      <c r="B27" s="33">
        <v>2674</v>
      </c>
      <c r="C27" s="34">
        <v>17326</v>
      </c>
      <c r="D27" s="33">
        <v>2145</v>
      </c>
      <c r="E27" s="34">
        <v>27046</v>
      </c>
      <c r="F27" s="33">
        <v>1761</v>
      </c>
      <c r="G27" s="34">
        <v>60205</v>
      </c>
      <c r="H27" s="35">
        <v>6580</v>
      </c>
      <c r="I27" s="36">
        <v>104577</v>
      </c>
    </row>
    <row r="28" spans="1:9" ht="15" x14ac:dyDescent="0.35">
      <c r="A28" s="32" t="s">
        <v>36</v>
      </c>
      <c r="B28" s="33">
        <v>72</v>
      </c>
      <c r="C28" s="34">
        <v>123</v>
      </c>
      <c r="D28" s="33">
        <v>63</v>
      </c>
      <c r="E28" s="34">
        <v>84</v>
      </c>
      <c r="F28" s="33">
        <v>34</v>
      </c>
      <c r="G28" s="34">
        <v>50</v>
      </c>
      <c r="H28" s="35">
        <v>169</v>
      </c>
      <c r="I28" s="36">
        <v>257</v>
      </c>
    </row>
    <row r="29" spans="1:9" ht="15" x14ac:dyDescent="0.35">
      <c r="A29" s="32" t="s">
        <v>37</v>
      </c>
      <c r="B29" s="33">
        <v>92</v>
      </c>
      <c r="C29" s="34">
        <v>3820</v>
      </c>
      <c r="D29" s="33">
        <v>88</v>
      </c>
      <c r="E29" s="34">
        <v>172</v>
      </c>
      <c r="F29" s="33">
        <v>65</v>
      </c>
      <c r="G29" s="34">
        <v>239</v>
      </c>
      <c r="H29" s="35">
        <v>245</v>
      </c>
      <c r="I29" s="36">
        <v>4231</v>
      </c>
    </row>
    <row r="30" spans="1:9" ht="15" x14ac:dyDescent="0.35">
      <c r="A30" s="37" t="s">
        <v>13</v>
      </c>
      <c r="B30" s="38">
        <f>SUM(B11:B29)</f>
        <v>6274</v>
      </c>
      <c r="C30" s="38">
        <f t="shared" ref="C30:I30" si="0">SUM(C11:C29)</f>
        <v>328784</v>
      </c>
      <c r="D30" s="38">
        <f t="shared" si="0"/>
        <v>3196</v>
      </c>
      <c r="E30" s="38">
        <f t="shared" si="0"/>
        <v>330720</v>
      </c>
      <c r="F30" s="38">
        <f t="shared" si="0"/>
        <v>2402</v>
      </c>
      <c r="G30" s="38">
        <f t="shared" si="0"/>
        <v>367045</v>
      </c>
      <c r="H30" s="39">
        <f t="shared" si="0"/>
        <v>11872</v>
      </c>
      <c r="I30" s="39">
        <f t="shared" si="0"/>
        <v>1026549</v>
      </c>
    </row>
  </sheetData>
  <mergeCells count="6">
    <mergeCell ref="A8:I8"/>
    <mergeCell ref="A9:A10"/>
    <mergeCell ref="B9:C9"/>
    <mergeCell ref="D9:E9"/>
    <mergeCell ref="F9:G9"/>
    <mergeCell ref="H9:I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12CE4-DA19-406D-B211-75CD0DF88CA7}">
  <dimension ref="A5:I17"/>
  <sheetViews>
    <sheetView showGridLines="0" workbookViewId="0">
      <selection activeCell="F31" sqref="F31"/>
    </sheetView>
  </sheetViews>
  <sheetFormatPr baseColWidth="10" defaultRowHeight="14.4" x14ac:dyDescent="0.3"/>
  <sheetData>
    <row r="5" spans="1:9" ht="10.8" customHeight="1" x14ac:dyDescent="0.3"/>
    <row r="9" spans="1:9" ht="24" x14ac:dyDescent="0.3">
      <c r="A9" s="25" t="s">
        <v>7</v>
      </c>
      <c r="B9" s="26"/>
      <c r="C9" s="26"/>
      <c r="D9" s="26"/>
      <c r="E9" s="26"/>
      <c r="F9" s="26"/>
      <c r="G9" s="26"/>
      <c r="H9" s="26"/>
      <c r="I9" s="26"/>
    </row>
    <row r="10" spans="1:9" ht="15" x14ac:dyDescent="0.3">
      <c r="A10" s="27" t="s">
        <v>5</v>
      </c>
      <c r="B10" s="28" t="s">
        <v>15</v>
      </c>
      <c r="C10" s="28"/>
      <c r="D10" s="28" t="s">
        <v>16</v>
      </c>
      <c r="E10" s="28"/>
      <c r="F10" s="28" t="s">
        <v>17</v>
      </c>
      <c r="G10" s="28"/>
      <c r="H10" s="29" t="s">
        <v>13</v>
      </c>
      <c r="I10" s="30"/>
    </row>
    <row r="11" spans="1:9" ht="45" x14ac:dyDescent="0.3">
      <c r="A11" s="27"/>
      <c r="B11" s="31" t="s">
        <v>18</v>
      </c>
      <c r="C11" s="31" t="s">
        <v>4</v>
      </c>
      <c r="D11" s="31" t="s">
        <v>18</v>
      </c>
      <c r="E11" s="31" t="s">
        <v>4</v>
      </c>
      <c r="F11" s="31" t="s">
        <v>18</v>
      </c>
      <c r="G11" s="31" t="s">
        <v>4</v>
      </c>
      <c r="H11" s="29"/>
      <c r="I11" s="30"/>
    </row>
    <row r="12" spans="1:9" ht="15" x14ac:dyDescent="0.35">
      <c r="A12" s="32" t="s">
        <v>38</v>
      </c>
      <c r="B12" s="33">
        <v>1</v>
      </c>
      <c r="C12" s="34">
        <v>3</v>
      </c>
      <c r="D12" s="33">
        <v>4</v>
      </c>
      <c r="E12" s="34">
        <v>2</v>
      </c>
      <c r="F12" s="33">
        <v>15</v>
      </c>
      <c r="G12" s="34">
        <v>88</v>
      </c>
      <c r="H12" s="35">
        <f>F12+D12+B12</f>
        <v>20</v>
      </c>
      <c r="I12" s="36">
        <f>C12+E12+G12</f>
        <v>93</v>
      </c>
    </row>
    <row r="13" spans="1:9" ht="15" x14ac:dyDescent="0.35">
      <c r="A13" s="32" t="s">
        <v>39</v>
      </c>
      <c r="B13" s="33">
        <v>110</v>
      </c>
      <c r="C13" s="34">
        <v>142</v>
      </c>
      <c r="D13" s="33">
        <v>3</v>
      </c>
      <c r="E13" s="34">
        <v>149</v>
      </c>
      <c r="F13" s="33">
        <v>2</v>
      </c>
      <c r="G13" s="34">
        <v>158</v>
      </c>
      <c r="H13" s="35">
        <f t="shared" ref="H13:H16" si="0">F13+D13+B13</f>
        <v>115</v>
      </c>
      <c r="I13" s="36">
        <f t="shared" ref="I13:I16" si="1">C13+E13+G13</f>
        <v>449</v>
      </c>
    </row>
    <row r="14" spans="1:9" ht="15" x14ac:dyDescent="0.35">
      <c r="A14" s="32" t="s">
        <v>40</v>
      </c>
      <c r="B14" s="33">
        <f>57+768</f>
        <v>825</v>
      </c>
      <c r="C14" s="34">
        <v>48021</v>
      </c>
      <c r="D14" s="33">
        <v>1194</v>
      </c>
      <c r="E14" s="34">
        <v>47974</v>
      </c>
      <c r="F14" s="33">
        <v>94</v>
      </c>
      <c r="G14" s="34">
        <v>47783</v>
      </c>
      <c r="H14" s="35">
        <f t="shared" si="0"/>
        <v>2113</v>
      </c>
      <c r="I14" s="36">
        <f t="shared" si="1"/>
        <v>143778</v>
      </c>
    </row>
    <row r="15" spans="1:9" ht="15" x14ac:dyDescent="0.35">
      <c r="A15" s="32" t="s">
        <v>41</v>
      </c>
      <c r="B15" s="33">
        <v>0</v>
      </c>
      <c r="C15" s="34">
        <v>48021</v>
      </c>
      <c r="D15" s="33">
        <v>0</v>
      </c>
      <c r="E15" s="34">
        <v>47974</v>
      </c>
      <c r="F15" s="33">
        <v>0</v>
      </c>
      <c r="G15" s="34">
        <v>47783</v>
      </c>
      <c r="H15" s="35">
        <f t="shared" si="0"/>
        <v>0</v>
      </c>
      <c r="I15" s="36">
        <f t="shared" si="1"/>
        <v>143778</v>
      </c>
    </row>
    <row r="16" spans="1:9" ht="15" x14ac:dyDescent="0.35">
      <c r="A16" s="32" t="s">
        <v>42</v>
      </c>
      <c r="B16" s="33">
        <v>184</v>
      </c>
      <c r="C16" s="34">
        <v>1378</v>
      </c>
      <c r="D16" s="33">
        <v>918</v>
      </c>
      <c r="E16" s="34">
        <v>1948</v>
      </c>
      <c r="F16" s="33">
        <v>54</v>
      </c>
      <c r="G16" s="34">
        <v>3168</v>
      </c>
      <c r="H16" s="35">
        <f t="shared" si="0"/>
        <v>1156</v>
      </c>
      <c r="I16" s="36">
        <f t="shared" si="1"/>
        <v>6494</v>
      </c>
    </row>
    <row r="17" spans="1:9" ht="15" x14ac:dyDescent="0.35">
      <c r="A17" s="37" t="s">
        <v>13</v>
      </c>
      <c r="B17" s="38">
        <f t="shared" ref="B17:I17" si="2">SUM(B12:B16)</f>
        <v>1120</v>
      </c>
      <c r="C17" s="38">
        <f t="shared" si="2"/>
        <v>97565</v>
      </c>
      <c r="D17" s="38">
        <f t="shared" si="2"/>
        <v>2119</v>
      </c>
      <c r="E17" s="38">
        <f t="shared" si="2"/>
        <v>98047</v>
      </c>
      <c r="F17" s="38">
        <f t="shared" si="2"/>
        <v>165</v>
      </c>
      <c r="G17" s="38">
        <f t="shared" si="2"/>
        <v>98980</v>
      </c>
      <c r="H17" s="39">
        <f t="shared" si="2"/>
        <v>3404</v>
      </c>
      <c r="I17" s="39">
        <f t="shared" si="2"/>
        <v>294592</v>
      </c>
    </row>
  </sheetData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23D71-D22A-40F2-8CD1-2249A1180D5A}">
  <dimension ref="B7:J16"/>
  <sheetViews>
    <sheetView showGridLines="0" topLeftCell="A7" workbookViewId="0">
      <selection activeCell="I31" sqref="I31"/>
    </sheetView>
  </sheetViews>
  <sheetFormatPr baseColWidth="10" defaultRowHeight="14.4" x14ac:dyDescent="0.3"/>
  <sheetData>
    <row r="7" spans="2:10" ht="24" x14ac:dyDescent="0.3">
      <c r="B7" s="25" t="s">
        <v>11</v>
      </c>
      <c r="C7" s="26"/>
      <c r="D7" s="26"/>
      <c r="E7" s="26"/>
      <c r="F7" s="26"/>
      <c r="G7" s="26"/>
      <c r="H7" s="26"/>
      <c r="I7" s="26"/>
      <c r="J7" s="26"/>
    </row>
    <row r="8" spans="2:10" ht="15" x14ac:dyDescent="0.3">
      <c r="B8" s="40" t="s">
        <v>5</v>
      </c>
      <c r="C8" s="41" t="s">
        <v>15</v>
      </c>
      <c r="D8" s="41"/>
      <c r="E8" s="41" t="s">
        <v>16</v>
      </c>
      <c r="F8" s="41"/>
      <c r="G8" s="41" t="s">
        <v>17</v>
      </c>
      <c r="H8" s="41"/>
      <c r="I8" s="42" t="s">
        <v>13</v>
      </c>
      <c r="J8" s="43"/>
    </row>
    <row r="9" spans="2:10" ht="45" x14ac:dyDescent="0.3">
      <c r="B9" s="40"/>
      <c r="C9" s="44" t="s">
        <v>18</v>
      </c>
      <c r="D9" s="44" t="s">
        <v>4</v>
      </c>
      <c r="E9" s="44" t="s">
        <v>18</v>
      </c>
      <c r="F9" s="44" t="s">
        <v>4</v>
      </c>
      <c r="G9" s="44" t="s">
        <v>18</v>
      </c>
      <c r="H9" s="44" t="s">
        <v>4</v>
      </c>
      <c r="I9" s="42"/>
      <c r="J9" s="43"/>
    </row>
    <row r="10" spans="2:10" ht="15" x14ac:dyDescent="0.35">
      <c r="B10" s="32" t="s">
        <v>43</v>
      </c>
      <c r="C10" s="45">
        <v>4</v>
      </c>
      <c r="D10" s="46">
        <v>5</v>
      </c>
      <c r="E10" s="45">
        <v>1</v>
      </c>
      <c r="F10" s="46">
        <v>2</v>
      </c>
      <c r="G10" s="45">
        <v>3</v>
      </c>
      <c r="H10" s="46">
        <v>3</v>
      </c>
      <c r="I10" s="47">
        <f>G10+E10+C10</f>
        <v>8</v>
      </c>
      <c r="J10" s="48">
        <f>D10+F10+H10</f>
        <v>10</v>
      </c>
    </row>
    <row r="11" spans="2:10" ht="15" x14ac:dyDescent="0.35">
      <c r="B11" s="32" t="s">
        <v>44</v>
      </c>
      <c r="C11" s="45">
        <v>32</v>
      </c>
      <c r="D11" s="46">
        <v>46</v>
      </c>
      <c r="E11" s="45">
        <v>32</v>
      </c>
      <c r="F11" s="46">
        <v>46</v>
      </c>
      <c r="G11" s="45">
        <v>16</v>
      </c>
      <c r="H11" s="46">
        <v>67</v>
      </c>
      <c r="I11" s="47">
        <f t="shared" ref="I11:I15" si="0">G11+E11+C11</f>
        <v>80</v>
      </c>
      <c r="J11" s="48">
        <f t="shared" ref="J11:J15" si="1">D11+F11+H11</f>
        <v>159</v>
      </c>
    </row>
    <row r="12" spans="2:10" ht="15" x14ac:dyDescent="0.35">
      <c r="B12" s="32" t="s">
        <v>45</v>
      </c>
      <c r="C12" s="45">
        <v>1</v>
      </c>
      <c r="D12" s="46">
        <v>1</v>
      </c>
      <c r="E12" s="45">
        <v>0</v>
      </c>
      <c r="F12" s="46">
        <v>1</v>
      </c>
      <c r="G12" s="45">
        <v>0</v>
      </c>
      <c r="H12" s="46">
        <v>0</v>
      </c>
      <c r="I12" s="47">
        <f t="shared" si="0"/>
        <v>1</v>
      </c>
      <c r="J12" s="48">
        <f t="shared" si="1"/>
        <v>2</v>
      </c>
    </row>
    <row r="13" spans="2:10" ht="15" x14ac:dyDescent="0.35">
      <c r="B13" s="32" t="s">
        <v>46</v>
      </c>
      <c r="C13" s="45">
        <v>0</v>
      </c>
      <c r="D13" s="46">
        <v>0</v>
      </c>
      <c r="E13" s="45">
        <v>0</v>
      </c>
      <c r="F13" s="46">
        <v>0</v>
      </c>
      <c r="G13" s="45">
        <v>0</v>
      </c>
      <c r="H13" s="46">
        <v>0</v>
      </c>
      <c r="I13" s="47">
        <f t="shared" si="0"/>
        <v>0</v>
      </c>
      <c r="J13" s="48">
        <f t="shared" si="1"/>
        <v>0</v>
      </c>
    </row>
    <row r="14" spans="2:10" ht="45" x14ac:dyDescent="0.35">
      <c r="B14" s="49" t="s">
        <v>47</v>
      </c>
      <c r="C14" s="45">
        <v>52</v>
      </c>
      <c r="D14" s="46">
        <v>232</v>
      </c>
      <c r="E14" s="45">
        <v>19</v>
      </c>
      <c r="F14" s="46">
        <v>233</v>
      </c>
      <c r="G14" s="45">
        <v>43</v>
      </c>
      <c r="H14" s="46">
        <v>194</v>
      </c>
      <c r="I14" s="47">
        <f t="shared" si="0"/>
        <v>114</v>
      </c>
      <c r="J14" s="48">
        <f t="shared" si="1"/>
        <v>659</v>
      </c>
    </row>
    <row r="15" spans="2:10" ht="90" x14ac:dyDescent="0.35">
      <c r="B15" s="49" t="s">
        <v>48</v>
      </c>
      <c r="C15" s="45">
        <v>2914</v>
      </c>
      <c r="D15" s="46">
        <v>14</v>
      </c>
      <c r="E15" s="45">
        <v>789</v>
      </c>
      <c r="F15" s="46">
        <v>12</v>
      </c>
      <c r="G15" s="45">
        <v>5888</v>
      </c>
      <c r="H15" s="46">
        <v>22</v>
      </c>
      <c r="I15" s="47">
        <f t="shared" si="0"/>
        <v>9591</v>
      </c>
      <c r="J15" s="48">
        <f t="shared" si="1"/>
        <v>48</v>
      </c>
    </row>
    <row r="16" spans="2:10" ht="15" x14ac:dyDescent="0.35">
      <c r="B16" s="37" t="s">
        <v>13</v>
      </c>
      <c r="C16" s="50">
        <f t="shared" ref="C16:J16" si="2">SUM(C10:C15)</f>
        <v>3003</v>
      </c>
      <c r="D16" s="50">
        <f t="shared" si="2"/>
        <v>298</v>
      </c>
      <c r="E16" s="50">
        <f t="shared" si="2"/>
        <v>841</v>
      </c>
      <c r="F16" s="50">
        <f t="shared" si="2"/>
        <v>294</v>
      </c>
      <c r="G16" s="50">
        <f t="shared" si="2"/>
        <v>5950</v>
      </c>
      <c r="H16" s="50">
        <f t="shared" si="2"/>
        <v>286</v>
      </c>
      <c r="I16" s="51">
        <f t="shared" si="2"/>
        <v>9794</v>
      </c>
      <c r="J16" s="51">
        <f t="shared" si="2"/>
        <v>878</v>
      </c>
    </row>
  </sheetData>
  <mergeCells count="6">
    <mergeCell ref="B7:J7"/>
    <mergeCell ref="B8:B9"/>
    <mergeCell ref="C8:D8"/>
    <mergeCell ref="E8:F8"/>
    <mergeCell ref="G8:H8"/>
    <mergeCell ref="I8:J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E71F6-54A6-4BA3-9FC9-C70EC21D2388}">
  <dimension ref="A9:I15"/>
  <sheetViews>
    <sheetView showGridLines="0" topLeftCell="A4" workbookViewId="0">
      <selection activeCell="L15" sqref="L15"/>
    </sheetView>
  </sheetViews>
  <sheetFormatPr baseColWidth="10" defaultRowHeight="14.4" x14ac:dyDescent="0.3"/>
  <cols>
    <col min="1" max="1" width="36.33203125" customWidth="1"/>
  </cols>
  <sheetData>
    <row r="9" spans="1:9" ht="24" x14ac:dyDescent="0.3">
      <c r="A9" s="25" t="s">
        <v>49</v>
      </c>
      <c r="B9" s="26"/>
      <c r="C9" s="26"/>
      <c r="D9" s="26"/>
      <c r="E9" s="26"/>
      <c r="F9" s="26"/>
      <c r="G9" s="26"/>
      <c r="H9" s="26"/>
      <c r="I9" s="26"/>
    </row>
    <row r="10" spans="1:9" ht="15" x14ac:dyDescent="0.3">
      <c r="A10" s="40" t="s">
        <v>5</v>
      </c>
      <c r="B10" s="41" t="s">
        <v>15</v>
      </c>
      <c r="C10" s="41"/>
      <c r="D10" s="41" t="s">
        <v>16</v>
      </c>
      <c r="E10" s="41"/>
      <c r="F10" s="41" t="s">
        <v>17</v>
      </c>
      <c r="G10" s="41"/>
      <c r="H10" s="42" t="s">
        <v>13</v>
      </c>
      <c r="I10" s="43"/>
    </row>
    <row r="11" spans="1:9" ht="45" x14ac:dyDescent="0.3">
      <c r="A11" s="40"/>
      <c r="B11" s="44" t="s">
        <v>18</v>
      </c>
      <c r="C11" s="44" t="s">
        <v>4</v>
      </c>
      <c r="D11" s="44" t="s">
        <v>18</v>
      </c>
      <c r="E11" s="44" t="s">
        <v>4</v>
      </c>
      <c r="F11" s="44" t="s">
        <v>18</v>
      </c>
      <c r="G11" s="44" t="s">
        <v>4</v>
      </c>
      <c r="H11" s="42"/>
      <c r="I11" s="43"/>
    </row>
    <row r="12" spans="1:9" ht="84" customHeight="1" x14ac:dyDescent="0.3">
      <c r="A12" s="52" t="s">
        <v>50</v>
      </c>
      <c r="B12" s="45">
        <v>78083</v>
      </c>
      <c r="C12" s="46">
        <v>83333</v>
      </c>
      <c r="D12" s="45"/>
      <c r="E12" s="46">
        <v>83333</v>
      </c>
      <c r="F12" s="45"/>
      <c r="G12" s="46">
        <v>83333</v>
      </c>
      <c r="H12" s="47">
        <f>F12+D12+B12</f>
        <v>78083</v>
      </c>
      <c r="I12" s="48">
        <f>C12+E12+G12</f>
        <v>249999</v>
      </c>
    </row>
    <row r="13" spans="1:9" ht="103.2" customHeight="1" x14ac:dyDescent="0.3">
      <c r="A13" s="52" t="s">
        <v>51</v>
      </c>
      <c r="B13" s="45">
        <v>6287</v>
      </c>
      <c r="C13" s="46">
        <v>6520</v>
      </c>
      <c r="D13" s="45"/>
      <c r="E13" s="46">
        <v>6516</v>
      </c>
      <c r="F13" s="45">
        <v>95</v>
      </c>
      <c r="G13" s="46">
        <v>6621</v>
      </c>
      <c r="H13" s="47">
        <f t="shared" ref="H13:H14" si="0">F13+D13+B13</f>
        <v>6382</v>
      </c>
      <c r="I13" s="48">
        <f t="shared" ref="I13:I14" si="1">C13+E13+G13</f>
        <v>19657</v>
      </c>
    </row>
    <row r="14" spans="1:9" ht="36.6" customHeight="1" x14ac:dyDescent="0.3">
      <c r="A14" s="52" t="s">
        <v>52</v>
      </c>
      <c r="B14" s="45">
        <v>517</v>
      </c>
      <c r="C14" s="46">
        <v>4521</v>
      </c>
      <c r="D14" s="45">
        <v>2453</v>
      </c>
      <c r="E14" s="46">
        <v>5263</v>
      </c>
      <c r="F14" s="45">
        <v>2265</v>
      </c>
      <c r="G14" s="46">
        <v>5633</v>
      </c>
      <c r="H14" s="47">
        <f t="shared" si="0"/>
        <v>5235</v>
      </c>
      <c r="I14" s="48">
        <f t="shared" si="1"/>
        <v>15417</v>
      </c>
    </row>
    <row r="15" spans="1:9" ht="15" x14ac:dyDescent="0.35">
      <c r="A15" s="37" t="s">
        <v>13</v>
      </c>
      <c r="B15" s="50">
        <f t="shared" ref="B15:I15" si="2">SUM(B12:B14)</f>
        <v>84887</v>
      </c>
      <c r="C15" s="50">
        <f t="shared" si="2"/>
        <v>94374</v>
      </c>
      <c r="D15" s="50">
        <f t="shared" si="2"/>
        <v>2453</v>
      </c>
      <c r="E15" s="50">
        <f t="shared" si="2"/>
        <v>95112</v>
      </c>
      <c r="F15" s="50">
        <f t="shared" si="2"/>
        <v>2360</v>
      </c>
      <c r="G15" s="50">
        <f t="shared" si="2"/>
        <v>95587</v>
      </c>
      <c r="H15" s="51">
        <f t="shared" si="2"/>
        <v>89700</v>
      </c>
      <c r="I15" s="51">
        <f t="shared" si="2"/>
        <v>285073</v>
      </c>
    </row>
  </sheetData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5DF4F-C2C7-47C3-85AF-747967FB7566}">
  <dimension ref="A10:I17"/>
  <sheetViews>
    <sheetView showGridLines="0" topLeftCell="A7" workbookViewId="0">
      <selection activeCell="H32" sqref="H32"/>
    </sheetView>
  </sheetViews>
  <sheetFormatPr baseColWidth="10" defaultRowHeight="14.4" x14ac:dyDescent="0.3"/>
  <cols>
    <col min="1" max="1" width="36.33203125" customWidth="1"/>
  </cols>
  <sheetData>
    <row r="10" spans="1:9" ht="24" x14ac:dyDescent="0.3">
      <c r="A10" s="25" t="s">
        <v>53</v>
      </c>
      <c r="B10" s="26"/>
      <c r="C10" s="26"/>
      <c r="D10" s="26"/>
      <c r="E10" s="26"/>
      <c r="F10" s="26"/>
      <c r="G10" s="26"/>
      <c r="H10" s="26"/>
      <c r="I10" s="26"/>
    </row>
    <row r="11" spans="1:9" ht="15" x14ac:dyDescent="0.3">
      <c r="A11" s="40" t="s">
        <v>5</v>
      </c>
      <c r="B11" s="41" t="s">
        <v>15</v>
      </c>
      <c r="C11" s="41"/>
      <c r="D11" s="41" t="s">
        <v>16</v>
      </c>
      <c r="E11" s="41"/>
      <c r="F11" s="41" t="s">
        <v>17</v>
      </c>
      <c r="G11" s="41"/>
      <c r="H11" s="42" t="s">
        <v>13</v>
      </c>
      <c r="I11" s="43"/>
    </row>
    <row r="12" spans="1:9" ht="45" x14ac:dyDescent="0.3">
      <c r="A12" s="40"/>
      <c r="B12" s="44" t="s">
        <v>18</v>
      </c>
      <c r="C12" s="44" t="s">
        <v>4</v>
      </c>
      <c r="D12" s="44" t="s">
        <v>18</v>
      </c>
      <c r="E12" s="44" t="s">
        <v>4</v>
      </c>
      <c r="F12" s="44" t="s">
        <v>18</v>
      </c>
      <c r="G12" s="44" t="s">
        <v>4</v>
      </c>
      <c r="H12" s="42"/>
      <c r="I12" s="43"/>
    </row>
    <row r="13" spans="1:9" ht="45" x14ac:dyDescent="0.35">
      <c r="A13" s="53" t="s">
        <v>54</v>
      </c>
      <c r="B13" s="45">
        <v>2388</v>
      </c>
      <c r="C13" s="46">
        <v>4090</v>
      </c>
      <c r="D13" s="45">
        <v>22</v>
      </c>
      <c r="E13" s="46">
        <v>4032</v>
      </c>
      <c r="F13" s="45">
        <v>13</v>
      </c>
      <c r="G13" s="46">
        <v>3430</v>
      </c>
      <c r="H13" s="47">
        <f>F13+D13+B13</f>
        <v>2423</v>
      </c>
      <c r="I13" s="48">
        <f>C13+E13+G13</f>
        <v>11552</v>
      </c>
    </row>
    <row r="14" spans="1:9" ht="30" x14ac:dyDescent="0.35">
      <c r="A14" s="53" t="s">
        <v>55</v>
      </c>
      <c r="B14" s="45">
        <v>0</v>
      </c>
      <c r="C14" s="46">
        <v>463</v>
      </c>
      <c r="D14" s="45">
        <v>0</v>
      </c>
      <c r="E14" s="46">
        <v>631</v>
      </c>
      <c r="F14" s="45">
        <v>0</v>
      </c>
      <c r="G14" s="46">
        <v>202</v>
      </c>
      <c r="H14" s="47">
        <f t="shared" ref="H14:H16" si="0">F14+D14+B14</f>
        <v>0</v>
      </c>
      <c r="I14" s="48">
        <f t="shared" ref="I14:I16" si="1">C14+E14+G14</f>
        <v>1296</v>
      </c>
    </row>
    <row r="15" spans="1:9" ht="45" x14ac:dyDescent="0.35">
      <c r="A15" s="53" t="s">
        <v>56</v>
      </c>
      <c r="B15" s="45">
        <v>36</v>
      </c>
      <c r="C15" s="46">
        <v>10049</v>
      </c>
      <c r="D15" s="45"/>
      <c r="E15" s="46">
        <v>2442</v>
      </c>
      <c r="F15" s="45">
        <v>79</v>
      </c>
      <c r="G15" s="46">
        <v>2546</v>
      </c>
      <c r="H15" s="47">
        <f t="shared" si="0"/>
        <v>115</v>
      </c>
      <c r="I15" s="48">
        <f t="shared" si="1"/>
        <v>15037</v>
      </c>
    </row>
    <row r="16" spans="1:9" ht="15" x14ac:dyDescent="0.35">
      <c r="A16" s="53" t="s">
        <v>57</v>
      </c>
      <c r="B16" s="45">
        <v>91</v>
      </c>
      <c r="C16" s="46">
        <v>656</v>
      </c>
      <c r="D16" s="45"/>
      <c r="E16" s="46">
        <v>737</v>
      </c>
      <c r="F16" s="45"/>
      <c r="G16" s="46">
        <v>596</v>
      </c>
      <c r="H16" s="47">
        <f t="shared" si="0"/>
        <v>91</v>
      </c>
      <c r="I16" s="48">
        <f t="shared" si="1"/>
        <v>1989</v>
      </c>
    </row>
    <row r="17" spans="1:9" ht="15" x14ac:dyDescent="0.35">
      <c r="A17" s="37" t="s">
        <v>13</v>
      </c>
      <c r="B17" s="50">
        <f t="shared" ref="B17:I17" si="2">SUM(B13:B16)</f>
        <v>2515</v>
      </c>
      <c r="C17" s="50">
        <f t="shared" si="2"/>
        <v>15258</v>
      </c>
      <c r="D17" s="50">
        <f t="shared" si="2"/>
        <v>22</v>
      </c>
      <c r="E17" s="50">
        <f t="shared" si="2"/>
        <v>7842</v>
      </c>
      <c r="F17" s="50">
        <f t="shared" si="2"/>
        <v>92</v>
      </c>
      <c r="G17" s="50">
        <f t="shared" si="2"/>
        <v>6774</v>
      </c>
      <c r="H17" s="51">
        <f t="shared" si="2"/>
        <v>2629</v>
      </c>
      <c r="I17" s="51">
        <f t="shared" si="2"/>
        <v>29874</v>
      </c>
    </row>
  </sheetData>
  <mergeCells count="6">
    <mergeCell ref="A10:I10"/>
    <mergeCell ref="A11:A12"/>
    <mergeCell ref="B11:C11"/>
    <mergeCell ref="D11:E11"/>
    <mergeCell ref="F11:G11"/>
    <mergeCell ref="H11:I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5025D-ED51-4406-8DC2-95535469000C}">
  <dimension ref="A5:I13"/>
  <sheetViews>
    <sheetView showGridLines="0" workbookViewId="0">
      <selection activeCell="F17" sqref="F17"/>
    </sheetView>
  </sheetViews>
  <sheetFormatPr baseColWidth="10" defaultRowHeight="14.4" x14ac:dyDescent="0.3"/>
  <sheetData>
    <row r="5" spans="1:9" ht="24" x14ac:dyDescent="0.3">
      <c r="A5" s="25" t="s">
        <v>12</v>
      </c>
      <c r="B5" s="26"/>
      <c r="C5" s="26"/>
      <c r="D5" s="26"/>
      <c r="E5" s="26"/>
      <c r="F5" s="26"/>
      <c r="G5" s="26"/>
      <c r="H5" s="26"/>
      <c r="I5" s="26"/>
    </row>
    <row r="6" spans="1:9" ht="15" x14ac:dyDescent="0.3">
      <c r="A6" s="40" t="s">
        <v>5</v>
      </c>
      <c r="B6" s="41" t="s">
        <v>15</v>
      </c>
      <c r="C6" s="41"/>
      <c r="D6" s="41" t="s">
        <v>16</v>
      </c>
      <c r="E6" s="41"/>
      <c r="F6" s="41" t="s">
        <v>17</v>
      </c>
      <c r="G6" s="41"/>
      <c r="H6" s="42" t="s">
        <v>13</v>
      </c>
      <c r="I6" s="43"/>
    </row>
    <row r="7" spans="1:9" ht="45" x14ac:dyDescent="0.3">
      <c r="A7" s="40"/>
      <c r="B7" s="44" t="s">
        <v>18</v>
      </c>
      <c r="C7" s="44" t="s">
        <v>4</v>
      </c>
      <c r="D7" s="44" t="s">
        <v>18</v>
      </c>
      <c r="E7" s="44" t="s">
        <v>4</v>
      </c>
      <c r="F7" s="44" t="s">
        <v>18</v>
      </c>
      <c r="G7" s="44" t="s">
        <v>4</v>
      </c>
      <c r="H7" s="42"/>
      <c r="I7" s="43"/>
    </row>
    <row r="8" spans="1:9" ht="15" x14ac:dyDescent="0.35">
      <c r="A8" s="32" t="s">
        <v>58</v>
      </c>
      <c r="B8" s="45">
        <v>0</v>
      </c>
      <c r="C8" s="46">
        <v>19739</v>
      </c>
      <c r="D8" s="45">
        <v>1079</v>
      </c>
      <c r="E8" s="46">
        <v>29446</v>
      </c>
      <c r="F8" s="45">
        <v>1600</v>
      </c>
      <c r="G8" s="46">
        <v>64473</v>
      </c>
      <c r="H8" s="47">
        <f>F8+D8+B8</f>
        <v>2679</v>
      </c>
      <c r="I8" s="48">
        <f>C8+E8+G8</f>
        <v>113658</v>
      </c>
    </row>
    <row r="9" spans="1:9" ht="15" x14ac:dyDescent="0.35">
      <c r="A9" s="32" t="s">
        <v>59</v>
      </c>
      <c r="B9" s="45">
        <v>2583</v>
      </c>
      <c r="C9" s="46">
        <v>2827</v>
      </c>
      <c r="D9" s="45">
        <v>88</v>
      </c>
      <c r="E9" s="46">
        <v>101</v>
      </c>
      <c r="F9" s="45">
        <v>2774</v>
      </c>
      <c r="G9" s="46">
        <v>3778</v>
      </c>
      <c r="H9" s="47">
        <f t="shared" ref="H9:H12" si="0">F9+D9+B9</f>
        <v>5445</v>
      </c>
      <c r="I9" s="48">
        <f t="shared" ref="I9:I12" si="1">C9+E9+G9</f>
        <v>6706</v>
      </c>
    </row>
    <row r="10" spans="1:9" ht="15" x14ac:dyDescent="0.35">
      <c r="A10" s="32" t="s">
        <v>60</v>
      </c>
      <c r="B10" s="45">
        <v>2112</v>
      </c>
      <c r="C10" s="46">
        <v>4337</v>
      </c>
      <c r="D10" s="45">
        <v>4349</v>
      </c>
      <c r="E10" s="46">
        <v>5088</v>
      </c>
      <c r="F10" s="45">
        <v>4091</v>
      </c>
      <c r="G10" s="46">
        <v>5833</v>
      </c>
      <c r="H10" s="47">
        <f t="shared" si="0"/>
        <v>10552</v>
      </c>
      <c r="I10" s="48">
        <f t="shared" si="1"/>
        <v>15258</v>
      </c>
    </row>
    <row r="11" spans="1:9" ht="15" x14ac:dyDescent="0.35">
      <c r="A11" s="32" t="s">
        <v>61</v>
      </c>
      <c r="B11" s="45">
        <v>1</v>
      </c>
      <c r="C11" s="46">
        <v>2</v>
      </c>
      <c r="D11" s="45">
        <v>1</v>
      </c>
      <c r="E11" s="46">
        <v>2</v>
      </c>
      <c r="F11" s="45">
        <v>1</v>
      </c>
      <c r="G11" s="46">
        <v>4</v>
      </c>
      <c r="H11" s="47">
        <f t="shared" si="0"/>
        <v>3</v>
      </c>
      <c r="I11" s="48">
        <f t="shared" si="1"/>
        <v>8</v>
      </c>
    </row>
    <row r="12" spans="1:9" ht="15" x14ac:dyDescent="0.35">
      <c r="A12" s="32" t="s">
        <v>62</v>
      </c>
      <c r="B12" s="45">
        <v>6</v>
      </c>
      <c r="C12" s="46">
        <v>6</v>
      </c>
      <c r="D12" s="45"/>
      <c r="E12" s="46">
        <v>6</v>
      </c>
      <c r="F12" s="45"/>
      <c r="G12" s="46">
        <v>6</v>
      </c>
      <c r="H12" s="47">
        <f t="shared" si="0"/>
        <v>6</v>
      </c>
      <c r="I12" s="48">
        <f t="shared" si="1"/>
        <v>18</v>
      </c>
    </row>
    <row r="13" spans="1:9" ht="15" x14ac:dyDescent="0.35">
      <c r="A13" s="37" t="s">
        <v>13</v>
      </c>
      <c r="B13" s="50">
        <f t="shared" ref="B13:I13" si="2">SUM(B8:B12)</f>
        <v>4702</v>
      </c>
      <c r="C13" s="50">
        <f t="shared" si="2"/>
        <v>26911</v>
      </c>
      <c r="D13" s="50">
        <f t="shared" si="2"/>
        <v>5517</v>
      </c>
      <c r="E13" s="50">
        <f t="shared" si="2"/>
        <v>34643</v>
      </c>
      <c r="F13" s="50">
        <f t="shared" si="2"/>
        <v>8466</v>
      </c>
      <c r="G13" s="50">
        <f>SUM(G8:G12)</f>
        <v>74094</v>
      </c>
      <c r="H13" s="51">
        <f t="shared" si="2"/>
        <v>18685</v>
      </c>
      <c r="I13" s="51">
        <f t="shared" si="2"/>
        <v>135648</v>
      </c>
    </row>
  </sheetData>
  <mergeCells count="6">
    <mergeCell ref="A5:I5"/>
    <mergeCell ref="A6:A7"/>
    <mergeCell ref="B6:C6"/>
    <mergeCell ref="D6:E6"/>
    <mergeCell ref="F6:G6"/>
    <mergeCell ref="H6:I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Resumen General</vt:lpstr>
      <vt:lpstr>Gestión de Salud</vt:lpstr>
      <vt:lpstr>Gestión de Acogida</vt:lpstr>
      <vt:lpstr>Gestión Legal</vt:lpstr>
      <vt:lpstr>Gestión Económica </vt:lpstr>
      <vt:lpstr>Gestión Educación, Cultura y Re</vt:lpstr>
      <vt:lpstr>Gestión Social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Orlando Beato</cp:lastModifiedBy>
  <dcterms:created xsi:type="dcterms:W3CDTF">2023-04-19T16:05:50Z</dcterms:created>
  <dcterms:modified xsi:type="dcterms:W3CDTF">2023-04-19T16:51:41Z</dcterms:modified>
</cp:coreProperties>
</file>