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cI8VEvtRrwBX0BKrimx7CQjfD/w=="/>
    </ext>
  </extLst>
</workbook>
</file>

<file path=xl/sharedStrings.xml><?xml version="1.0" encoding="utf-8"?>
<sst xmlns="http://schemas.openxmlformats.org/spreadsheetml/2006/main" count="92" uniqueCount="92">
  <si>
    <t>DESDE 01 DE ENERO HASTA 31 DE MARZO,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</si>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</sst>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2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b/>
      <sz val="12.0"/>
      <color theme="1"/>
      <name val="Book Antiqua"/>
    </font>
    <font>
      <sz val="11.0"/>
      <color theme="1"/>
      <name val="Book Antiqua"/>
    </font>
    <font>
      <sz val="12.0"/>
      <color theme="1"/>
      <name val="Book Antiqua"/>
    </font>
    <font>
      <b/>
      <sz val="11.0"/>
      <color theme="1"/>
      <name val="Book Antiqua"/>
    </font>
    <font>
      <sz val="13.0"/>
      <color theme="1"/>
      <name val="Book Antiqua"/>
    </font>
    <font>
      <sz val="14.0"/>
      <color theme="1"/>
      <name val="Book Antiqua"/>
    </font>
    <font>
      <b/>
      <sz val="14.0"/>
      <color rgb="FF000000"/>
      <name val="&quot;Book Antiqua&quot;"/>
    </font>
    <font>
      <sz val="14.0"/>
      <color rgb="FF000000"/>
      <name val="&quot;Book Antiqua&quot;"/>
    </font>
  </fonts>
  <fills count="3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0" fillId="0" fontId="5" numFmtId="0" xfId="0" applyAlignment="1" applyFont="1">
      <alignment horizontal="left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readingOrder="0" shrinkToFit="0" vertical="center" wrapText="1"/>
    </xf>
    <xf borderId="0" fillId="0" fontId="5" numFmtId="164" xfId="0" applyFont="1" applyNumberFormat="1"/>
    <xf borderId="2" fillId="0" fontId="4" numFmtId="0" xfId="0" applyAlignment="1" applyBorder="1" applyFont="1">
      <alignment horizontal="left" shrinkToFit="0" vertical="center" wrapText="1"/>
    </xf>
    <xf borderId="3" fillId="0" fontId="4" numFmtId="164" xfId="0" applyAlignment="1" applyBorder="1" applyFont="1" applyNumberFormat="1">
      <alignment horizontal="left" shrinkToFit="0" vertical="center" wrapText="1"/>
    </xf>
    <xf borderId="4" fillId="0" fontId="4" numFmtId="164" xfId="0" applyBorder="1" applyFont="1" applyNumberFormat="1"/>
    <xf borderId="5" fillId="0" fontId="4" numFmtId="0" xfId="0" applyAlignment="1" applyBorder="1" applyFont="1">
      <alignment horizontal="left" shrinkToFit="0" vertical="center" wrapText="1"/>
    </xf>
    <xf borderId="6" fillId="0" fontId="4" numFmtId="164" xfId="0" applyAlignment="1" applyBorder="1" applyFont="1" applyNumberFormat="1">
      <alignment shrinkToFit="0" vertical="center" wrapText="1"/>
    </xf>
    <xf borderId="7" fillId="0" fontId="4" numFmtId="164" xfId="0" applyBorder="1" applyFont="1" applyNumberFormat="1"/>
    <xf borderId="0" fillId="0" fontId="5" numFmtId="9" xfId="0" applyFont="1" applyNumberFormat="1"/>
    <xf borderId="5" fillId="0" fontId="6" numFmtId="0" xfId="0" applyAlignment="1" applyBorder="1" applyFont="1">
      <alignment horizontal="left" shrinkToFit="0" vertical="center" wrapText="1"/>
    </xf>
    <xf borderId="6" fillId="0" fontId="6" numFmtId="164" xfId="0" applyAlignment="1" applyBorder="1" applyFont="1" applyNumberFormat="1">
      <alignment shrinkToFit="0" vertical="center" wrapText="1"/>
    </xf>
    <xf borderId="6" fillId="0" fontId="6" numFmtId="164" xfId="0" applyBorder="1" applyFont="1" applyNumberFormat="1"/>
    <xf borderId="0" fillId="0" fontId="5" numFmtId="4" xfId="0" applyFont="1" applyNumberFormat="1"/>
    <xf borderId="6" fillId="0" fontId="6" numFmtId="4" xfId="0" applyBorder="1" applyFont="1" applyNumberFormat="1"/>
    <xf borderId="6" fillId="0" fontId="6" numFmtId="4" xfId="0" applyAlignment="1" applyBorder="1" applyFont="1" applyNumberFormat="1">
      <alignment shrinkToFit="0" vertical="center" wrapText="1"/>
    </xf>
    <xf borderId="6" fillId="0" fontId="4" numFmtId="164" xfId="0" applyBorder="1" applyFont="1" applyNumberFormat="1"/>
    <xf borderId="6" fillId="0" fontId="4" numFmtId="165" xfId="0" applyAlignment="1" applyBorder="1" applyFont="1" applyNumberFormat="1">
      <alignment shrinkToFit="0" vertical="center" wrapText="1"/>
    </xf>
    <xf borderId="6" fillId="0" fontId="4" numFmtId="165" xfId="0" applyAlignment="1" applyBorder="1" applyFont="1" applyNumberFormat="1">
      <alignment horizontal="center" shrinkToFit="0" vertical="center" wrapText="1"/>
    </xf>
    <xf borderId="8" fillId="0" fontId="5" numFmtId="0" xfId="0" applyBorder="1" applyFont="1"/>
    <xf borderId="9" fillId="0" fontId="5" numFmtId="164" xfId="0" applyAlignment="1" applyBorder="1" applyFont="1" applyNumberFormat="1">
      <alignment shrinkToFit="0" vertical="center" wrapText="1"/>
    </xf>
    <xf borderId="9" fillId="0" fontId="5" numFmtId="164" xfId="0" applyBorder="1" applyFont="1" applyNumberFormat="1"/>
    <xf borderId="10" fillId="0" fontId="7" numFmtId="164" xfId="0" applyBorder="1" applyFont="1" applyNumberFormat="1"/>
    <xf borderId="1" fillId="2" fontId="4" numFmtId="0" xfId="0" applyAlignment="1" applyBorder="1" applyFont="1">
      <alignment horizontal="left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0" fillId="0" fontId="8" numFmtId="0" xfId="0" applyFont="1"/>
    <xf borderId="0" fillId="0" fontId="8" numFmtId="164" xfId="0" applyFont="1" applyNumberFormat="1"/>
    <xf borderId="0" fillId="0" fontId="2" numFmtId="0" xfId="0" applyFont="1"/>
    <xf borderId="0" fillId="0" fontId="9" numFmtId="0" xfId="0" applyFont="1"/>
    <xf borderId="0" fillId="0" fontId="9" numFmtId="0" xfId="0" applyAlignment="1" applyFont="1">
      <alignment horizontal="left"/>
    </xf>
    <xf borderId="0" fillId="0" fontId="10" numFmtId="0" xfId="0" applyAlignment="1" applyFont="1">
      <alignment horizontal="center" readingOrder="0"/>
    </xf>
    <xf borderId="0" fillId="0" fontId="11" numFmtId="0" xfId="0" applyAlignment="1" applyFont="1">
      <alignment horizontal="center" readingOrder="0"/>
    </xf>
    <xf borderId="0" fillId="0" fontId="1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161925</xdr:colOff>
      <xdr:row>107</xdr:row>
      <xdr:rowOff>200025</xdr:rowOff>
    </xdr:from>
    <xdr:ext cx="2867025" cy="933450"/>
    <xdr:grpSp>
      <xdr:nvGrpSpPr>
        <xdr:cNvPr id="2" name="Shape 2" title="Dibujo"/>
        <xdr:cNvGrpSpPr/>
      </xdr:nvGrpSpPr>
      <xdr:grpSpPr>
        <a:xfrm>
          <a:off x="2116100" y="885125"/>
          <a:ext cx="2604600" cy="831300"/>
          <a:chOff x="2116100" y="885125"/>
          <a:chExt cx="2604600" cy="831300"/>
        </a:xfrm>
      </xdr:grpSpPr>
      <xdr:sp>
        <xdr:nvSpPr>
          <xdr:cNvPr id="3" name="Shape 3"/>
          <xdr:cNvSpPr txBox="1"/>
        </xdr:nvSpPr>
        <xdr:spPr>
          <a:xfrm>
            <a:off x="21161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485775</xdr:colOff>
      <xdr:row>107</xdr:row>
      <xdr:rowOff>200025</xdr:rowOff>
    </xdr:from>
    <xdr:ext cx="3019425" cy="933450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5" name="Shape 5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47625</xdr:colOff>
      <xdr:row>0</xdr:row>
      <xdr:rowOff>0</xdr:rowOff>
    </xdr:from>
    <xdr:ext cx="2952750" cy="21050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40.0"/>
    <col customWidth="1" min="3" max="3" width="18.57"/>
    <col customWidth="1" min="4" max="4" width="14.71"/>
    <col customWidth="1" min="5" max="5" width="15.14"/>
    <col customWidth="1" min="6" max="6" width="15.29"/>
    <col customWidth="1" min="7" max="7" width="19.71"/>
    <col customWidth="1" min="8" max="8" width="16.57"/>
    <col customWidth="1" min="9" max="9" width="21.0"/>
    <col customWidth="1" min="10" max="17" width="6.0"/>
    <col customWidth="1" min="18" max="19" width="7.0"/>
    <col customWidth="1" min="20" max="25" width="9.14"/>
  </cols>
  <sheetData>
    <row r="1">
      <c r="A1" s="1"/>
      <c r="B1" s="2"/>
      <c r="C1" s="2"/>
      <c r="D1" s="2"/>
      <c r="E1" s="2"/>
      <c r="F1" s="2"/>
      <c r="G1" s="1"/>
      <c r="U1" s="1"/>
      <c r="V1" s="1"/>
      <c r="W1" s="1"/>
      <c r="X1" s="1"/>
      <c r="Y1" s="1"/>
    </row>
    <row r="2">
      <c r="A2" s="1"/>
      <c r="B2" s="2"/>
      <c r="C2" s="2"/>
      <c r="D2" s="2"/>
      <c r="E2" s="2"/>
      <c r="F2" s="2"/>
      <c r="G2" s="1"/>
      <c r="U2" s="1"/>
      <c r="V2" s="1"/>
      <c r="W2" s="1"/>
      <c r="X2" s="1"/>
      <c r="Y2" s="1"/>
    </row>
    <row r="3">
      <c r="A3" s="1"/>
      <c r="B3" s="2"/>
      <c r="C3" s="2"/>
      <c r="D3" s="2"/>
      <c r="E3" s="2"/>
      <c r="F3" s="2"/>
      <c r="G3" s="1"/>
      <c r="U3" s="1"/>
      <c r="V3" s="1"/>
      <c r="W3" s="1"/>
      <c r="X3" s="1"/>
      <c r="Y3" s="1"/>
    </row>
    <row r="4">
      <c r="A4" s="1"/>
      <c r="B4" s="2"/>
      <c r="C4" s="2"/>
      <c r="D4" s="2"/>
      <c r="E4" s="2"/>
      <c r="F4" s="2"/>
      <c r="G4" s="1"/>
      <c r="U4" s="1"/>
      <c r="V4" s="1"/>
      <c r="W4" s="1"/>
      <c r="X4" s="1"/>
      <c r="Y4" s="1"/>
    </row>
    <row r="5">
      <c r="A5" s="1"/>
      <c r="B5" s="2"/>
      <c r="C5" s="2"/>
      <c r="D5" s="2"/>
      <c r="E5" s="2"/>
      <c r="F5" s="2"/>
      <c r="G5" s="1"/>
      <c r="U5" s="1"/>
      <c r="V5" s="1"/>
      <c r="W5" s="1"/>
      <c r="X5" s="1"/>
      <c r="Y5" s="1"/>
    </row>
    <row r="6">
      <c r="A6" s="1"/>
      <c r="B6" s="2"/>
      <c r="C6" s="2"/>
      <c r="D6" s="2"/>
      <c r="E6" s="2"/>
      <c r="F6" s="2"/>
      <c r="G6" s="1"/>
      <c r="U6" s="1"/>
      <c r="V6" s="1"/>
      <c r="W6" s="1"/>
      <c r="X6" s="1"/>
      <c r="Y6" s="1"/>
    </row>
    <row r="7">
      <c r="A7" s="1"/>
      <c r="B7" s="2"/>
      <c r="C7" s="2"/>
      <c r="D7" s="2"/>
      <c r="E7" s="2"/>
      <c r="F7" s="2"/>
      <c r="G7" s="1"/>
      <c r="U7" s="1"/>
      <c r="V7" s="1"/>
      <c r="W7" s="1"/>
      <c r="X7" s="1"/>
      <c r="Y7" s="1"/>
    </row>
    <row r="8">
      <c r="A8" s="1"/>
      <c r="B8" s="2"/>
      <c r="C8" s="2"/>
      <c r="D8" s="2"/>
      <c r="E8" s="2"/>
      <c r="F8" s="2"/>
      <c r="G8" s="1"/>
      <c r="U8" s="1"/>
      <c r="V8" s="1"/>
      <c r="W8" s="1"/>
      <c r="X8" s="1"/>
      <c r="Y8" s="1"/>
    </row>
    <row r="9">
      <c r="A9" s="1"/>
      <c r="B9" s="2"/>
      <c r="C9" s="2"/>
      <c r="D9" s="2"/>
      <c r="E9" s="2"/>
      <c r="F9" s="2"/>
      <c r="G9" s="1"/>
      <c r="U9" s="1"/>
      <c r="V9" s="1"/>
      <c r="W9" s="1"/>
      <c r="X9" s="1"/>
      <c r="Y9" s="1"/>
    </row>
    <row r="10">
      <c r="A10" s="1"/>
      <c r="B10" s="2"/>
      <c r="D10" s="2"/>
      <c r="E10" s="2"/>
      <c r="F10" s="2"/>
      <c r="G10" s="1"/>
      <c r="U10" s="1"/>
      <c r="V10" s="1"/>
      <c r="W10" s="1"/>
      <c r="X10" s="1"/>
      <c r="Y10" s="1"/>
    </row>
    <row r="11" ht="18.75" customHeight="1">
      <c r="A11" s="1"/>
      <c r="B11" s="2"/>
      <c r="U11" s="1"/>
      <c r="V11" s="1"/>
      <c r="W11" s="1"/>
      <c r="X11" s="1"/>
      <c r="Y11" s="1"/>
    </row>
    <row r="12" ht="18.75" customHeight="1">
      <c r="A12" s="1"/>
      <c r="B12" s="3" t="s">
        <v>0</v>
      </c>
      <c r="U12" s="1"/>
      <c r="V12" s="1"/>
      <c r="W12" s="1"/>
      <c r="X12" s="1"/>
      <c r="Y12" s="1"/>
    </row>
    <row r="13" ht="15.75" customHeight="1">
      <c r="A13" s="1"/>
      <c r="B13" s="4" t="s">
        <v>1</v>
      </c>
      <c r="U13" s="1"/>
      <c r="V13" s="1"/>
      <c r="W13" s="1"/>
      <c r="X13" s="1"/>
      <c r="Y13" s="1"/>
    </row>
    <row r="14">
      <c r="A14" s="1"/>
      <c r="B14" s="5" t="s">
        <v>2</v>
      </c>
      <c r="U14" s="1"/>
      <c r="V14" s="1"/>
      <c r="W14" s="1"/>
      <c r="X14" s="1"/>
      <c r="Y14" s="1"/>
    </row>
    <row r="15">
      <c r="A15" s="1"/>
      <c r="B15" s="1"/>
      <c r="C15" s="1"/>
      <c r="D15" s="1"/>
      <c r="E15" s="1"/>
      <c r="F15" s="1"/>
      <c r="G15" s="1"/>
      <c r="H15" s="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>
      <c r="A16" s="1"/>
      <c r="B16" s="7" t="s">
        <v>3</v>
      </c>
      <c r="C16" s="8" t="s">
        <v>4</v>
      </c>
      <c r="D16" s="7" t="s">
        <v>5</v>
      </c>
      <c r="E16" s="7" t="s">
        <v>6</v>
      </c>
      <c r="F16" s="7" t="s">
        <v>7</v>
      </c>
      <c r="G16" s="7" t="s">
        <v>8</v>
      </c>
      <c r="H16" s="6"/>
      <c r="I16" s="1"/>
      <c r="J16" s="1"/>
      <c r="K16" s="1"/>
      <c r="L16" s="1"/>
      <c r="M16" s="1"/>
      <c r="N16" s="1"/>
      <c r="O16" s="1"/>
      <c r="P16" s="1"/>
      <c r="Q16" s="1"/>
      <c r="R16" s="9"/>
      <c r="S16" s="9"/>
      <c r="T16" s="1"/>
      <c r="U16" s="1"/>
      <c r="V16" s="1"/>
      <c r="W16" s="1"/>
      <c r="X16" s="1"/>
      <c r="Y16" s="1"/>
    </row>
    <row r="17" ht="21.0" customHeight="1">
      <c r="A17" s="1"/>
      <c r="B17" s="10" t="s">
        <v>9</v>
      </c>
      <c r="C17" s="11">
        <f t="shared" ref="C17:F17" si="1">+C18+C24+C34+C44+C60+C70</f>
        <v>1167387478</v>
      </c>
      <c r="D17" s="11">
        <f t="shared" si="1"/>
        <v>49236580.18</v>
      </c>
      <c r="E17" s="11">
        <f t="shared" si="1"/>
        <v>94710702.47</v>
      </c>
      <c r="F17" s="11">
        <f t="shared" si="1"/>
        <v>71424173.24</v>
      </c>
      <c r="G17" s="12">
        <f t="shared" ref="G17:G94" si="3">SUM(D17:F17)</f>
        <v>215371455.9</v>
      </c>
      <c r="H17" s="1"/>
      <c r="I17" s="1"/>
      <c r="J17" s="9"/>
      <c r="K17" s="1"/>
      <c r="L17" s="9"/>
      <c r="M17" s="9"/>
      <c r="N17" s="9"/>
      <c r="O17" s="9"/>
      <c r="P17" s="9"/>
      <c r="Q17" s="9"/>
      <c r="R17" s="9"/>
      <c r="S17" s="9"/>
      <c r="T17" s="1"/>
      <c r="U17" s="1"/>
      <c r="V17" s="1"/>
      <c r="W17" s="1"/>
      <c r="X17" s="1"/>
      <c r="Y17" s="1"/>
    </row>
    <row r="18">
      <c r="A18" s="1"/>
      <c r="B18" s="13" t="s">
        <v>10</v>
      </c>
      <c r="C18" s="14">
        <f t="shared" ref="C18:F18" si="2">+C19+C20+C21+C22+C23</f>
        <v>541084403</v>
      </c>
      <c r="D18" s="14">
        <f t="shared" si="2"/>
        <v>40163757.12</v>
      </c>
      <c r="E18" s="14">
        <f t="shared" si="2"/>
        <v>40031165.89</v>
      </c>
      <c r="F18" s="14">
        <f t="shared" si="2"/>
        <v>39882360.51</v>
      </c>
      <c r="G18" s="15">
        <f t="shared" si="3"/>
        <v>120077283.5</v>
      </c>
      <c r="H18" s="1"/>
      <c r="I18" s="1"/>
      <c r="J18" s="16"/>
      <c r="K18" s="1"/>
      <c r="L18" s="1"/>
      <c r="M18" s="1"/>
      <c r="N18" s="1"/>
      <c r="O18" s="1"/>
      <c r="P18" s="1"/>
      <c r="Q18" s="1"/>
      <c r="R18" s="1"/>
      <c r="S18" s="1"/>
      <c r="T18" s="9"/>
      <c r="U18" s="1"/>
      <c r="V18" s="1"/>
      <c r="W18" s="1"/>
      <c r="X18" s="1"/>
      <c r="Y18" s="1"/>
    </row>
    <row r="19" ht="20.25" customHeight="1">
      <c r="A19" s="1"/>
      <c r="B19" s="17" t="s">
        <v>11</v>
      </c>
      <c r="C19" s="18">
        <v>4.68854876E8</v>
      </c>
      <c r="D19" s="19">
        <v>3.440204132E7</v>
      </c>
      <c r="E19" s="19">
        <v>3.428703464E7</v>
      </c>
      <c r="F19" s="19">
        <v>3.415720131E7</v>
      </c>
      <c r="G19" s="15">
        <f t="shared" si="3"/>
        <v>102846277.3</v>
      </c>
      <c r="H19" s="2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24.0" customHeight="1">
      <c r="A20" s="1"/>
      <c r="B20" s="17" t="s">
        <v>12</v>
      </c>
      <c r="C20" s="18">
        <v>6918069.0</v>
      </c>
      <c r="D20" s="19">
        <v>537796.61</v>
      </c>
      <c r="E20" s="19">
        <v>537796.61</v>
      </c>
      <c r="F20" s="19">
        <v>537796.61</v>
      </c>
      <c r="G20" s="15">
        <f t="shared" si="3"/>
        <v>1613389.83</v>
      </c>
      <c r="H20" s="20"/>
      <c r="I20" s="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>
      <c r="A21" s="1"/>
      <c r="B21" s="17" t="s">
        <v>13</v>
      </c>
      <c r="C21" s="18">
        <v>150000.0</v>
      </c>
      <c r="D21" s="19">
        <v>0.0</v>
      </c>
      <c r="E21" s="19">
        <v>0.0</v>
      </c>
      <c r="F21" s="19">
        <v>0.0</v>
      </c>
      <c r="G21" s="15">
        <f t="shared" si="3"/>
        <v>0</v>
      </c>
      <c r="H21" s="20"/>
      <c r="I21" s="2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33.75" customHeight="1">
      <c r="A22" s="1"/>
      <c r="B22" s="17" t="s">
        <v>14</v>
      </c>
      <c r="C22" s="18">
        <v>0.0</v>
      </c>
      <c r="D22" s="19">
        <v>0.0</v>
      </c>
      <c r="E22" s="19">
        <v>0.0</v>
      </c>
      <c r="F22" s="19">
        <v>0.0</v>
      </c>
      <c r="G22" s="15">
        <f t="shared" si="3"/>
        <v>0</v>
      </c>
      <c r="H22" s="20"/>
      <c r="I22" s="2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37.5" customHeight="1">
      <c r="A23" s="1"/>
      <c r="B23" s="17" t="s">
        <v>15</v>
      </c>
      <c r="C23" s="18">
        <v>6.5161458E7</v>
      </c>
      <c r="D23" s="19">
        <v>5223919.19</v>
      </c>
      <c r="E23" s="19">
        <v>5206334.64</v>
      </c>
      <c r="F23" s="19">
        <v>5187362.59</v>
      </c>
      <c r="G23" s="15">
        <f t="shared" si="3"/>
        <v>15617616.42</v>
      </c>
      <c r="H23" s="20"/>
      <c r="I23" s="2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33.75" customHeight="1">
      <c r="A24" s="1"/>
      <c r="B24" s="13" t="s">
        <v>16</v>
      </c>
      <c r="C24" s="14">
        <f t="shared" ref="C24:F24" si="4">+C25+C26+C27+C28+C29+C30+C31+C32+C33</f>
        <v>61751044</v>
      </c>
      <c r="D24" s="14">
        <f t="shared" si="4"/>
        <v>966973.33</v>
      </c>
      <c r="E24" s="14">
        <f t="shared" si="4"/>
        <v>2093096.22</v>
      </c>
      <c r="F24" s="14">
        <f t="shared" si="4"/>
        <v>2647386.25</v>
      </c>
      <c r="G24" s="15">
        <f t="shared" si="3"/>
        <v>5707455.8</v>
      </c>
      <c r="H24" s="20"/>
      <c r="I24" s="2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23.25" customHeight="1">
      <c r="A25" s="1"/>
      <c r="B25" s="17" t="s">
        <v>17</v>
      </c>
      <c r="C25" s="21">
        <v>1.7590784E7</v>
      </c>
      <c r="D25" s="19">
        <v>668476.93</v>
      </c>
      <c r="E25" s="19">
        <v>1375114.86</v>
      </c>
      <c r="F25" s="19">
        <v>1059504.79</v>
      </c>
      <c r="G25" s="15">
        <f t="shared" si="3"/>
        <v>3103096.58</v>
      </c>
      <c r="H25" s="20"/>
      <c r="I25" s="2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37.5" customHeight="1">
      <c r="A26" s="1"/>
      <c r="B26" s="17" t="s">
        <v>18</v>
      </c>
      <c r="C26" s="18">
        <v>2430000.0</v>
      </c>
      <c r="D26" s="19">
        <v>0.0</v>
      </c>
      <c r="E26" s="19">
        <v>0.0</v>
      </c>
      <c r="F26" s="19">
        <v>180953.0</v>
      </c>
      <c r="G26" s="15">
        <f t="shared" si="3"/>
        <v>180953</v>
      </c>
      <c r="H26" s="20"/>
      <c r="I26" s="2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24.0" customHeight="1">
      <c r="A27" s="1"/>
      <c r="B27" s="17" t="s">
        <v>19</v>
      </c>
      <c r="C27" s="18">
        <v>2000000.0</v>
      </c>
      <c r="D27" s="19">
        <v>0.0</v>
      </c>
      <c r="E27" s="19">
        <v>74924.96</v>
      </c>
      <c r="F27" s="19">
        <v>413430.88</v>
      </c>
      <c r="G27" s="15">
        <f t="shared" si="3"/>
        <v>488355.84</v>
      </c>
      <c r="H27" s="20"/>
      <c r="I27" s="2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32.25" customHeight="1">
      <c r="A28" s="1"/>
      <c r="B28" s="17" t="s">
        <v>20</v>
      </c>
      <c r="C28" s="18">
        <v>1200000.0</v>
      </c>
      <c r="D28" s="19">
        <v>0.0</v>
      </c>
      <c r="E28" s="19">
        <v>0.0</v>
      </c>
      <c r="F28" s="19">
        <v>69905.28</v>
      </c>
      <c r="G28" s="15">
        <f t="shared" si="3"/>
        <v>69905.28</v>
      </c>
      <c r="H28" s="20"/>
      <c r="I28" s="2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21.75" customHeight="1">
      <c r="A29" s="1"/>
      <c r="B29" s="17" t="s">
        <v>21</v>
      </c>
      <c r="C29" s="18">
        <v>1.3805784E7</v>
      </c>
      <c r="D29" s="19">
        <v>281996.4</v>
      </c>
      <c r="E29" s="19">
        <v>423596.4</v>
      </c>
      <c r="F29" s="19">
        <v>422109.6</v>
      </c>
      <c r="G29" s="15">
        <f t="shared" si="3"/>
        <v>1127702.4</v>
      </c>
      <c r="H29" s="20"/>
      <c r="I29" s="2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20.25" customHeight="1">
      <c r="A30" s="1"/>
      <c r="B30" s="17" t="s">
        <v>22</v>
      </c>
      <c r="C30" s="18">
        <v>3159476.0</v>
      </c>
      <c r="D30" s="19"/>
      <c r="E30" s="19">
        <v>0.0</v>
      </c>
      <c r="F30" s="19">
        <v>0.0</v>
      </c>
      <c r="G30" s="15">
        <f t="shared" si="3"/>
        <v>0</v>
      </c>
      <c r="H30" s="20"/>
      <c r="I30" s="2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60.0" customHeight="1">
      <c r="A31" s="1"/>
      <c r="B31" s="17" t="s">
        <v>23</v>
      </c>
      <c r="C31" s="18">
        <v>2650000.0</v>
      </c>
      <c r="D31" s="19"/>
      <c r="E31" s="19">
        <v>0.0</v>
      </c>
      <c r="F31" s="19">
        <v>0.0</v>
      </c>
      <c r="G31" s="15">
        <f t="shared" si="3"/>
        <v>0</v>
      </c>
      <c r="H31" s="20"/>
      <c r="I31" s="2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48.75" customHeight="1">
      <c r="A32" s="1"/>
      <c r="B32" s="17" t="s">
        <v>24</v>
      </c>
      <c r="C32" s="18">
        <v>5915000.0</v>
      </c>
      <c r="D32" s="19">
        <v>16500.0</v>
      </c>
      <c r="E32" s="19">
        <v>219460.0</v>
      </c>
      <c r="F32" s="19">
        <v>501482.7</v>
      </c>
      <c r="G32" s="15">
        <f t="shared" si="3"/>
        <v>737442.7</v>
      </c>
      <c r="H32" s="20"/>
      <c r="I32" s="2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33.75" customHeight="1">
      <c r="A33" s="1"/>
      <c r="B33" s="17" t="s">
        <v>25</v>
      </c>
      <c r="C33" s="22">
        <v>1.3E7</v>
      </c>
      <c r="D33" s="19"/>
      <c r="E33" s="19">
        <v>0.0</v>
      </c>
      <c r="F33" s="19"/>
      <c r="G33" s="15">
        <f t="shared" si="3"/>
        <v>0</v>
      </c>
      <c r="H33" s="20"/>
      <c r="I33" s="2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38.25" customHeight="1">
      <c r="A34" s="1"/>
      <c r="B34" s="13" t="s">
        <v>26</v>
      </c>
      <c r="C34" s="14">
        <f>+C35+C36+C37+C38+C39+C40+C41+C42+C43</f>
        <v>141346778</v>
      </c>
      <c r="D34" s="23"/>
      <c r="E34" s="23">
        <f t="shared" ref="E34:F34" si="5">+E35+E36+E37+E38+E39+E40+E41+E42+E43</f>
        <v>117055.87</v>
      </c>
      <c r="F34" s="23">
        <f t="shared" si="5"/>
        <v>160491.8</v>
      </c>
      <c r="G34" s="15">
        <f t="shared" si="3"/>
        <v>277547.67</v>
      </c>
      <c r="H34" s="20"/>
      <c r="I34" s="2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32.25" customHeight="1">
      <c r="A35" s="1"/>
      <c r="B35" s="17" t="s">
        <v>27</v>
      </c>
      <c r="C35" s="18">
        <v>9.6141146E7</v>
      </c>
      <c r="D35" s="19"/>
      <c r="E35" s="19">
        <v>0.0</v>
      </c>
      <c r="F35" s="19">
        <v>0.0</v>
      </c>
      <c r="G35" s="15">
        <f t="shared" si="3"/>
        <v>0</v>
      </c>
      <c r="H35" s="20"/>
      <c r="I35" s="20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24.0" customHeight="1">
      <c r="A36" s="1"/>
      <c r="B36" s="17" t="s">
        <v>28</v>
      </c>
      <c r="C36" s="18">
        <v>820000.0</v>
      </c>
      <c r="D36" s="19"/>
      <c r="E36" s="19">
        <v>0.0</v>
      </c>
      <c r="F36" s="19">
        <v>160491.8</v>
      </c>
      <c r="G36" s="15">
        <f t="shared" si="3"/>
        <v>160491.8</v>
      </c>
      <c r="H36" s="20"/>
      <c r="I36" s="20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36.75" customHeight="1">
      <c r="A37" s="1"/>
      <c r="B37" s="17" t="s">
        <v>29</v>
      </c>
      <c r="C37" s="18">
        <v>346000.0</v>
      </c>
      <c r="D37" s="19"/>
      <c r="E37" s="19">
        <v>0.0</v>
      </c>
      <c r="F37" s="19"/>
      <c r="G37" s="15">
        <f t="shared" si="3"/>
        <v>0</v>
      </c>
      <c r="H37" s="20"/>
      <c r="I37" s="20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32.25" customHeight="1">
      <c r="A38" s="1"/>
      <c r="B38" s="17" t="s">
        <v>30</v>
      </c>
      <c r="C38" s="18">
        <v>2.251638E7</v>
      </c>
      <c r="D38" s="19"/>
      <c r="E38" s="19">
        <v>0.0</v>
      </c>
      <c r="F38" s="19"/>
      <c r="G38" s="15">
        <f t="shared" si="3"/>
        <v>0</v>
      </c>
      <c r="H38" s="20"/>
      <c r="I38" s="20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38.25" customHeight="1">
      <c r="A39" s="1"/>
      <c r="B39" s="17" t="s">
        <v>31</v>
      </c>
      <c r="C39" s="18">
        <v>520000.0</v>
      </c>
      <c r="D39" s="19"/>
      <c r="E39" s="19">
        <v>0.0</v>
      </c>
      <c r="F39" s="19"/>
      <c r="G39" s="15">
        <f t="shared" si="3"/>
        <v>0</v>
      </c>
      <c r="H39" s="20"/>
      <c r="I39" s="20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42.0" customHeight="1">
      <c r="A40" s="1"/>
      <c r="B40" s="17" t="s">
        <v>32</v>
      </c>
      <c r="C40" s="18">
        <v>342000.0</v>
      </c>
      <c r="D40" s="19"/>
      <c r="E40" s="19">
        <v>0.0</v>
      </c>
      <c r="F40" s="19"/>
      <c r="G40" s="15">
        <f t="shared" si="3"/>
        <v>0</v>
      </c>
      <c r="H40" s="20"/>
      <c r="I40" s="20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43.5" customHeight="1">
      <c r="A41" s="1"/>
      <c r="B41" s="17" t="s">
        <v>33</v>
      </c>
      <c r="C41" s="18">
        <v>1.4101252E7</v>
      </c>
      <c r="D41" s="19"/>
      <c r="E41" s="19">
        <v>117055.87</v>
      </c>
      <c r="F41" s="19"/>
      <c r="G41" s="15">
        <f t="shared" si="3"/>
        <v>117055.87</v>
      </c>
      <c r="H41" s="20"/>
      <c r="I41" s="20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7" t="s">
        <v>34</v>
      </c>
      <c r="C42" s="18">
        <v>0.0</v>
      </c>
      <c r="D42" s="19"/>
      <c r="E42" s="19"/>
      <c r="F42" s="19"/>
      <c r="G42" s="15">
        <f t="shared" si="3"/>
        <v>0</v>
      </c>
      <c r="H42" s="20"/>
      <c r="I42" s="20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36.0" customHeight="1">
      <c r="A43" s="1"/>
      <c r="B43" s="17" t="s">
        <v>35</v>
      </c>
      <c r="C43" s="18">
        <v>6560000.0</v>
      </c>
      <c r="D43" s="19"/>
      <c r="E43" s="19"/>
      <c r="F43" s="19"/>
      <c r="G43" s="15">
        <f t="shared" si="3"/>
        <v>0</v>
      </c>
      <c r="H43" s="20"/>
      <c r="I43" s="20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24.75" customHeight="1">
      <c r="A44" s="1"/>
      <c r="B44" s="13" t="s">
        <v>36</v>
      </c>
      <c r="C44" s="14">
        <f t="shared" ref="C44:F44" si="6">+C45+C50</f>
        <v>378135253</v>
      </c>
      <c r="D44" s="14">
        <f t="shared" si="6"/>
        <v>8105849.73</v>
      </c>
      <c r="E44" s="14">
        <f t="shared" si="6"/>
        <v>52469384.49</v>
      </c>
      <c r="F44" s="14">
        <f t="shared" si="6"/>
        <v>28432167.38</v>
      </c>
      <c r="G44" s="15">
        <f t="shared" si="3"/>
        <v>89007401.6</v>
      </c>
      <c r="H44" s="20"/>
      <c r="I44" s="20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35.25" customHeight="1">
      <c r="A45" s="1"/>
      <c r="B45" s="17" t="s">
        <v>37</v>
      </c>
      <c r="C45" s="18">
        <v>3.77635253E8</v>
      </c>
      <c r="D45" s="18">
        <v>8105849.73</v>
      </c>
      <c r="E45" s="18">
        <v>5.246938449E7</v>
      </c>
      <c r="F45" s="18">
        <v>2.843216738E7</v>
      </c>
      <c r="G45" s="15">
        <f t="shared" si="3"/>
        <v>89007401.6</v>
      </c>
      <c r="H45" s="20"/>
      <c r="I45" s="20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42.75" customHeight="1">
      <c r="A46" s="1"/>
      <c r="B46" s="17" t="s">
        <v>38</v>
      </c>
      <c r="C46" s="18"/>
      <c r="D46" s="19"/>
      <c r="E46" s="19">
        <v>0.0</v>
      </c>
      <c r="F46" s="19"/>
      <c r="G46" s="15">
        <f t="shared" si="3"/>
        <v>0</v>
      </c>
      <c r="H46" s="20"/>
      <c r="I46" s="20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43.5" customHeight="1">
      <c r="A47" s="1"/>
      <c r="B47" s="17" t="s">
        <v>39</v>
      </c>
      <c r="C47" s="18"/>
      <c r="D47" s="19"/>
      <c r="E47" s="19">
        <v>0.0</v>
      </c>
      <c r="F47" s="19"/>
      <c r="G47" s="15">
        <f t="shared" si="3"/>
        <v>0</v>
      </c>
      <c r="H47" s="20"/>
      <c r="I47" s="20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48.0" customHeight="1">
      <c r="A48" s="1"/>
      <c r="B48" s="17" t="s">
        <v>40</v>
      </c>
      <c r="C48" s="18"/>
      <c r="D48" s="19"/>
      <c r="E48" s="19">
        <v>0.0</v>
      </c>
      <c r="F48" s="19"/>
      <c r="G48" s="15">
        <f t="shared" si="3"/>
        <v>0</v>
      </c>
      <c r="H48" s="20"/>
      <c r="I48" s="20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50.25" customHeight="1">
      <c r="A49" s="1"/>
      <c r="B49" s="17" t="s">
        <v>41</v>
      </c>
      <c r="C49" s="18"/>
      <c r="D49" s="19"/>
      <c r="E49" s="19">
        <v>0.0</v>
      </c>
      <c r="F49" s="19"/>
      <c r="G49" s="15">
        <f t="shared" si="3"/>
        <v>0</v>
      </c>
      <c r="H49" s="20"/>
      <c r="I49" s="20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32.25" customHeight="1">
      <c r="A50" s="1"/>
      <c r="B50" s="17" t="s">
        <v>42</v>
      </c>
      <c r="C50" s="18">
        <v>500000.0</v>
      </c>
      <c r="D50" s="19"/>
      <c r="E50" s="19">
        <v>0.0</v>
      </c>
      <c r="F50" s="19"/>
      <c r="G50" s="15">
        <f t="shared" si="3"/>
        <v>0</v>
      </c>
      <c r="H50" s="20"/>
      <c r="I50" s="20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43.5" customHeight="1">
      <c r="A51" s="1"/>
      <c r="B51" s="17" t="s">
        <v>43</v>
      </c>
      <c r="C51" s="24"/>
      <c r="D51" s="19"/>
      <c r="E51" s="19">
        <v>0.0</v>
      </c>
      <c r="F51" s="19"/>
      <c r="G51" s="15">
        <f t="shared" si="3"/>
        <v>0</v>
      </c>
      <c r="H51" s="20"/>
      <c r="I51" s="20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28.5" customHeight="1">
      <c r="A52" s="1"/>
      <c r="B52" s="13" t="s">
        <v>44</v>
      </c>
      <c r="C52" s="24"/>
      <c r="D52" s="19"/>
      <c r="E52" s="19">
        <v>0.0</v>
      </c>
      <c r="F52" s="19"/>
      <c r="G52" s="15">
        <f t="shared" si="3"/>
        <v>0</v>
      </c>
      <c r="H52" s="20"/>
      <c r="I52" s="20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33.75" customHeight="1">
      <c r="A53" s="1"/>
      <c r="B53" s="17" t="s">
        <v>45</v>
      </c>
      <c r="C53" s="24"/>
      <c r="D53" s="19"/>
      <c r="E53" s="19">
        <v>0.0</v>
      </c>
      <c r="F53" s="19"/>
      <c r="G53" s="15">
        <f t="shared" si="3"/>
        <v>0</v>
      </c>
      <c r="H53" s="20"/>
      <c r="I53" s="20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42.75" customHeight="1">
      <c r="A54" s="1"/>
      <c r="B54" s="17" t="s">
        <v>46</v>
      </c>
      <c r="C54" s="24"/>
      <c r="D54" s="19"/>
      <c r="E54" s="19">
        <v>0.0</v>
      </c>
      <c r="F54" s="19"/>
      <c r="G54" s="15">
        <f t="shared" si="3"/>
        <v>0</v>
      </c>
      <c r="H54" s="20"/>
      <c r="I54" s="20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43.5" customHeight="1">
      <c r="A55" s="1"/>
      <c r="B55" s="17" t="s">
        <v>47</v>
      </c>
      <c r="C55" s="24"/>
      <c r="D55" s="19"/>
      <c r="E55" s="19">
        <v>0.0</v>
      </c>
      <c r="F55" s="19"/>
      <c r="G55" s="15">
        <f t="shared" si="3"/>
        <v>0</v>
      </c>
      <c r="H55" s="20"/>
      <c r="I55" s="20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7" t="s">
        <v>48</v>
      </c>
      <c r="C56" s="24"/>
      <c r="D56" s="19"/>
      <c r="E56" s="19">
        <v>0.0</v>
      </c>
      <c r="F56" s="19"/>
      <c r="G56" s="15">
        <f t="shared" si="3"/>
        <v>0</v>
      </c>
      <c r="H56" s="20"/>
      <c r="I56" s="20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52.5" customHeight="1">
      <c r="A57" s="1"/>
      <c r="B57" s="17" t="s">
        <v>49</v>
      </c>
      <c r="C57" s="24"/>
      <c r="D57" s="19"/>
      <c r="E57" s="19">
        <v>0.0</v>
      </c>
      <c r="F57" s="19"/>
      <c r="G57" s="15">
        <f t="shared" si="3"/>
        <v>0</v>
      </c>
      <c r="H57" s="20"/>
      <c r="I57" s="20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40.5" customHeight="1">
      <c r="A58" s="1"/>
      <c r="B58" s="17" t="s">
        <v>50</v>
      </c>
      <c r="C58" s="24"/>
      <c r="D58" s="19"/>
      <c r="E58" s="19">
        <v>0.0</v>
      </c>
      <c r="F58" s="19"/>
      <c r="G58" s="15">
        <f t="shared" si="3"/>
        <v>0</v>
      </c>
      <c r="H58" s="20"/>
      <c r="I58" s="20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48.75" customHeight="1">
      <c r="A59" s="1"/>
      <c r="B59" s="17" t="s">
        <v>51</v>
      </c>
      <c r="C59" s="24"/>
      <c r="D59" s="19"/>
      <c r="E59" s="19">
        <v>0.0</v>
      </c>
      <c r="F59" s="19"/>
      <c r="G59" s="15">
        <f t="shared" si="3"/>
        <v>0</v>
      </c>
      <c r="H59" s="20"/>
      <c r="I59" s="20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39.0" customHeight="1">
      <c r="A60" s="1"/>
      <c r="B60" s="13" t="s">
        <v>52</v>
      </c>
      <c r="C60" s="14">
        <f>+C61+C62+C63+C64+C65+C66+C68</f>
        <v>44470000</v>
      </c>
      <c r="D60" s="23"/>
      <c r="E60" s="23"/>
      <c r="F60" s="23">
        <f>+F61+F65+F66</f>
        <v>301767.3</v>
      </c>
      <c r="G60" s="15">
        <f t="shared" si="3"/>
        <v>301767.3</v>
      </c>
      <c r="H60" s="20"/>
      <c r="I60" s="20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32.25" customHeight="1">
      <c r="A61" s="1"/>
      <c r="B61" s="17" t="s">
        <v>53</v>
      </c>
      <c r="C61" s="18">
        <v>4000000.0</v>
      </c>
      <c r="D61" s="19"/>
      <c r="E61" s="19"/>
      <c r="F61" s="19">
        <v>196157.3</v>
      </c>
      <c r="G61" s="15">
        <f t="shared" si="3"/>
        <v>196157.3</v>
      </c>
      <c r="H61" s="20"/>
      <c r="I61" s="20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35.25" customHeight="1">
      <c r="A62" s="1"/>
      <c r="B62" s="17" t="s">
        <v>54</v>
      </c>
      <c r="C62" s="18">
        <v>600000.0</v>
      </c>
      <c r="D62" s="19"/>
      <c r="E62" s="19"/>
      <c r="F62" s="19"/>
      <c r="G62" s="15">
        <f t="shared" si="3"/>
        <v>0</v>
      </c>
      <c r="H62" s="20"/>
      <c r="I62" s="20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39.0" customHeight="1">
      <c r="A63" s="1"/>
      <c r="B63" s="17" t="s">
        <v>55</v>
      </c>
      <c r="C63" s="18">
        <v>1000000.0</v>
      </c>
      <c r="D63" s="19"/>
      <c r="E63" s="19"/>
      <c r="F63" s="19"/>
      <c r="G63" s="15">
        <f t="shared" si="3"/>
        <v>0</v>
      </c>
      <c r="H63" s="20"/>
      <c r="I63" s="20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50.25" customHeight="1">
      <c r="A64" s="1"/>
      <c r="B64" s="17" t="s">
        <v>56</v>
      </c>
      <c r="C64" s="18">
        <v>3.351E7</v>
      </c>
      <c r="D64" s="19"/>
      <c r="E64" s="19"/>
      <c r="F64" s="19"/>
      <c r="G64" s="15">
        <f t="shared" si="3"/>
        <v>0</v>
      </c>
      <c r="H64" s="20"/>
      <c r="I64" s="20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36.75" customHeight="1">
      <c r="A65" s="1"/>
      <c r="B65" s="17" t="s">
        <v>57</v>
      </c>
      <c r="C65" s="18">
        <v>1660000.0</v>
      </c>
      <c r="D65" s="19"/>
      <c r="E65" s="19"/>
      <c r="F65" s="19">
        <v>43365.0</v>
      </c>
      <c r="G65" s="15">
        <f t="shared" si="3"/>
        <v>43365</v>
      </c>
      <c r="H65" s="20"/>
      <c r="I65" s="20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35.25" customHeight="1">
      <c r="A66" s="1"/>
      <c r="B66" s="17" t="s">
        <v>58</v>
      </c>
      <c r="C66" s="18">
        <v>100000.0</v>
      </c>
      <c r="D66" s="19"/>
      <c r="E66" s="19"/>
      <c r="F66" s="19">
        <v>62245.0</v>
      </c>
      <c r="G66" s="15">
        <f t="shared" si="3"/>
        <v>62245</v>
      </c>
      <c r="H66" s="20"/>
      <c r="I66" s="20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36.0" customHeight="1">
      <c r="A67" s="1"/>
      <c r="B67" s="17" t="s">
        <v>59</v>
      </c>
      <c r="C67" s="18">
        <v>0.0</v>
      </c>
      <c r="D67" s="19"/>
      <c r="E67" s="19"/>
      <c r="F67" s="19"/>
      <c r="G67" s="15">
        <f t="shared" si="3"/>
        <v>0</v>
      </c>
      <c r="H67" s="20"/>
      <c r="I67" s="20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26.25" customHeight="1">
      <c r="A68" s="1"/>
      <c r="B68" s="17" t="s">
        <v>60</v>
      </c>
      <c r="C68" s="18">
        <v>3600000.0</v>
      </c>
      <c r="D68" s="19"/>
      <c r="E68" s="19"/>
      <c r="F68" s="19"/>
      <c r="G68" s="15">
        <f t="shared" si="3"/>
        <v>0</v>
      </c>
      <c r="H68" s="20"/>
      <c r="I68" s="20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50.25" customHeight="1">
      <c r="A69" s="1"/>
      <c r="B69" s="17" t="s">
        <v>61</v>
      </c>
      <c r="C69" s="14"/>
      <c r="D69" s="19"/>
      <c r="E69" s="19"/>
      <c r="F69" s="19"/>
      <c r="G69" s="15">
        <f t="shared" si="3"/>
        <v>0</v>
      </c>
      <c r="H69" s="20"/>
      <c r="I69" s="20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31.5" customHeight="1">
      <c r="A70" s="1"/>
      <c r="B70" s="13" t="s">
        <v>62</v>
      </c>
      <c r="C70" s="14">
        <v>600000.0</v>
      </c>
      <c r="D70" s="19"/>
      <c r="E70" s="19"/>
      <c r="F70" s="19"/>
      <c r="G70" s="15">
        <f t="shared" si="3"/>
        <v>0</v>
      </c>
      <c r="H70" s="20"/>
      <c r="I70" s="20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24.0" customHeight="1">
      <c r="A71" s="1"/>
      <c r="B71" s="17" t="s">
        <v>63</v>
      </c>
      <c r="C71" s="18">
        <v>600000.0</v>
      </c>
      <c r="D71" s="19"/>
      <c r="E71" s="19"/>
      <c r="F71" s="19"/>
      <c r="G71" s="15">
        <f t="shared" si="3"/>
        <v>0</v>
      </c>
      <c r="H71" s="20"/>
      <c r="I71" s="20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28.5" customHeight="1">
      <c r="A72" s="1"/>
      <c r="B72" s="17" t="s">
        <v>64</v>
      </c>
      <c r="C72" s="18">
        <v>0.0</v>
      </c>
      <c r="D72" s="19"/>
      <c r="E72" s="19"/>
      <c r="F72" s="19"/>
      <c r="G72" s="15">
        <f t="shared" si="3"/>
        <v>0</v>
      </c>
      <c r="H72" s="20"/>
      <c r="I72" s="20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36.75" customHeight="1">
      <c r="A73" s="1"/>
      <c r="B73" s="17" t="s">
        <v>65</v>
      </c>
      <c r="C73" s="18">
        <v>0.0</v>
      </c>
      <c r="D73" s="19"/>
      <c r="E73" s="19"/>
      <c r="F73" s="19"/>
      <c r="G73" s="15">
        <f t="shared" si="3"/>
        <v>0</v>
      </c>
      <c r="H73" s="20"/>
      <c r="I73" s="20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67.5" customHeight="1">
      <c r="A74" s="1"/>
      <c r="B74" s="17" t="s">
        <v>66</v>
      </c>
      <c r="C74" s="18">
        <v>0.0</v>
      </c>
      <c r="D74" s="19"/>
      <c r="E74" s="19"/>
      <c r="F74" s="19"/>
      <c r="G74" s="15">
        <f t="shared" si="3"/>
        <v>0</v>
      </c>
      <c r="H74" s="20"/>
      <c r="I74" s="20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48.75" customHeight="1">
      <c r="A75" s="1"/>
      <c r="B75" s="13" t="s">
        <v>67</v>
      </c>
      <c r="C75" s="18">
        <v>0.0</v>
      </c>
      <c r="D75" s="19"/>
      <c r="E75" s="19"/>
      <c r="F75" s="19"/>
      <c r="G75" s="15">
        <f t="shared" si="3"/>
        <v>0</v>
      </c>
      <c r="H75" s="20"/>
      <c r="I75" s="20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31.5" customHeight="1">
      <c r="A76" s="1"/>
      <c r="B76" s="17" t="s">
        <v>68</v>
      </c>
      <c r="C76" s="18">
        <v>0.0</v>
      </c>
      <c r="D76" s="19"/>
      <c r="E76" s="19"/>
      <c r="F76" s="19"/>
      <c r="G76" s="15">
        <f t="shared" si="3"/>
        <v>0</v>
      </c>
      <c r="H76" s="20"/>
      <c r="I76" s="20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48.75" customHeight="1">
      <c r="A77" s="1"/>
      <c r="B77" s="17" t="s">
        <v>69</v>
      </c>
      <c r="C77" s="18">
        <v>0.0</v>
      </c>
      <c r="D77" s="19"/>
      <c r="E77" s="19"/>
      <c r="F77" s="19"/>
      <c r="G77" s="15">
        <f t="shared" si="3"/>
        <v>0</v>
      </c>
      <c r="H77" s="20"/>
      <c r="I77" s="20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29.25" customHeight="1">
      <c r="A78" s="1"/>
      <c r="B78" s="13" t="s">
        <v>70</v>
      </c>
      <c r="C78" s="18">
        <v>0.0</v>
      </c>
      <c r="D78" s="19"/>
      <c r="E78" s="19"/>
      <c r="F78" s="19"/>
      <c r="G78" s="15">
        <f t="shared" si="3"/>
        <v>0</v>
      </c>
      <c r="H78" s="20"/>
      <c r="I78" s="20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36.75" customHeight="1">
      <c r="A79" s="1"/>
      <c r="B79" s="17" t="s">
        <v>71</v>
      </c>
      <c r="C79" s="18">
        <v>0.0</v>
      </c>
      <c r="D79" s="19"/>
      <c r="E79" s="19"/>
      <c r="F79" s="19"/>
      <c r="G79" s="15">
        <f t="shared" si="3"/>
        <v>0</v>
      </c>
      <c r="H79" s="20"/>
      <c r="I79" s="20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35.25" customHeight="1">
      <c r="A80" s="1"/>
      <c r="B80" s="17" t="s">
        <v>72</v>
      </c>
      <c r="C80" s="18">
        <v>0.0</v>
      </c>
      <c r="D80" s="19"/>
      <c r="E80" s="19"/>
      <c r="F80" s="19"/>
      <c r="G80" s="15">
        <f t="shared" si="3"/>
        <v>0</v>
      </c>
      <c r="H80" s="20"/>
      <c r="I80" s="20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51.0" customHeight="1">
      <c r="A81" s="1"/>
      <c r="B81" s="17" t="s">
        <v>73</v>
      </c>
      <c r="C81" s="18">
        <v>0.0</v>
      </c>
      <c r="D81" s="19"/>
      <c r="E81" s="19"/>
      <c r="F81" s="19"/>
      <c r="G81" s="15">
        <f t="shared" si="3"/>
        <v>0</v>
      </c>
      <c r="H81" s="20"/>
      <c r="I81" s="20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22.5" customHeight="1">
      <c r="A82" s="1"/>
      <c r="B82" s="13" t="s">
        <v>74</v>
      </c>
      <c r="C82" s="25"/>
      <c r="D82" s="19"/>
      <c r="E82" s="19"/>
      <c r="F82" s="19"/>
      <c r="G82" s="15">
        <f t="shared" si="3"/>
        <v>0</v>
      </c>
      <c r="H82" s="20"/>
      <c r="I82" s="20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7"/>
      <c r="C83" s="18">
        <v>0.0</v>
      </c>
      <c r="D83" s="19"/>
      <c r="E83" s="19"/>
      <c r="F83" s="19"/>
      <c r="G83" s="15">
        <f t="shared" si="3"/>
        <v>0</v>
      </c>
      <c r="H83" s="20"/>
      <c r="I83" s="20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29.25" customHeight="1">
      <c r="A84" s="1"/>
      <c r="B84" s="13" t="s">
        <v>75</v>
      </c>
      <c r="C84" s="18">
        <v>0.0</v>
      </c>
      <c r="D84" s="19"/>
      <c r="E84" s="19"/>
      <c r="F84" s="19"/>
      <c r="G84" s="15">
        <f t="shared" si="3"/>
        <v>0</v>
      </c>
      <c r="H84" s="20"/>
      <c r="I84" s="20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36.75" customHeight="1">
      <c r="A85" s="1"/>
      <c r="B85" s="13" t="s">
        <v>76</v>
      </c>
      <c r="C85" s="18">
        <v>0.0</v>
      </c>
      <c r="D85" s="19"/>
      <c r="E85" s="19"/>
      <c r="F85" s="19"/>
      <c r="G85" s="15">
        <f t="shared" si="3"/>
        <v>0</v>
      </c>
      <c r="H85" s="20"/>
      <c r="I85" s="20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39.0" customHeight="1">
      <c r="A86" s="1"/>
      <c r="B86" s="17" t="s">
        <v>77</v>
      </c>
      <c r="C86" s="18">
        <v>0.0</v>
      </c>
      <c r="D86" s="19"/>
      <c r="E86" s="19"/>
      <c r="F86" s="19"/>
      <c r="G86" s="15">
        <f t="shared" si="3"/>
        <v>0</v>
      </c>
      <c r="H86" s="20"/>
      <c r="I86" s="20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36.75" customHeight="1">
      <c r="A87" s="1"/>
      <c r="B87" s="17" t="s">
        <v>78</v>
      </c>
      <c r="C87" s="18">
        <v>0.0</v>
      </c>
      <c r="D87" s="19"/>
      <c r="E87" s="19"/>
      <c r="F87" s="19"/>
      <c r="G87" s="15">
        <f t="shared" si="3"/>
        <v>0</v>
      </c>
      <c r="H87" s="20"/>
      <c r="I87" s="20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28.5" customHeight="1">
      <c r="A88" s="1"/>
      <c r="B88" s="13" t="s">
        <v>79</v>
      </c>
      <c r="C88" s="18">
        <v>0.0</v>
      </c>
      <c r="D88" s="19"/>
      <c r="E88" s="19"/>
      <c r="F88" s="19"/>
      <c r="G88" s="15">
        <f t="shared" si="3"/>
        <v>0</v>
      </c>
      <c r="H88" s="20"/>
      <c r="I88" s="20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39.0" customHeight="1">
      <c r="A89" s="1"/>
      <c r="B89" s="17" t="s">
        <v>80</v>
      </c>
      <c r="C89" s="18">
        <v>0.0</v>
      </c>
      <c r="D89" s="19"/>
      <c r="E89" s="19"/>
      <c r="F89" s="19"/>
      <c r="G89" s="15">
        <f t="shared" si="3"/>
        <v>0</v>
      </c>
      <c r="H89" s="20"/>
      <c r="I89" s="20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36.0" customHeight="1">
      <c r="A90" s="1"/>
      <c r="B90" s="17" t="s">
        <v>81</v>
      </c>
      <c r="C90" s="18">
        <v>0.0</v>
      </c>
      <c r="D90" s="19"/>
      <c r="E90" s="19"/>
      <c r="F90" s="19"/>
      <c r="G90" s="15">
        <f t="shared" si="3"/>
        <v>0</v>
      </c>
      <c r="H90" s="20"/>
      <c r="I90" s="20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38.25" customHeight="1">
      <c r="A91" s="1"/>
      <c r="B91" s="13" t="s">
        <v>82</v>
      </c>
      <c r="C91" s="18">
        <v>0.0</v>
      </c>
      <c r="D91" s="19"/>
      <c r="E91" s="19"/>
      <c r="F91" s="19"/>
      <c r="G91" s="15">
        <f t="shared" si="3"/>
        <v>0</v>
      </c>
      <c r="H91" s="20"/>
      <c r="I91" s="20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37.5" customHeight="1">
      <c r="A92" s="1"/>
      <c r="B92" s="17" t="s">
        <v>83</v>
      </c>
      <c r="C92" s="18">
        <v>0.0</v>
      </c>
      <c r="D92" s="19"/>
      <c r="E92" s="19"/>
      <c r="F92" s="19"/>
      <c r="G92" s="15">
        <f t="shared" si="3"/>
        <v>0</v>
      </c>
      <c r="H92" s="20"/>
      <c r="I92" s="20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35.25" customHeight="1">
      <c r="A93" s="1"/>
      <c r="B93" s="13" t="s">
        <v>84</v>
      </c>
      <c r="C93" s="25"/>
      <c r="D93" s="19"/>
      <c r="E93" s="19"/>
      <c r="F93" s="19"/>
      <c r="G93" s="15">
        <f t="shared" si="3"/>
        <v>0</v>
      </c>
      <c r="H93" s="20"/>
      <c r="I93" s="20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26"/>
      <c r="C94" s="27">
        <v>0.0</v>
      </c>
      <c r="D94" s="28"/>
      <c r="E94" s="28"/>
      <c r="F94" s="28"/>
      <c r="G94" s="29">
        <f t="shared" si="3"/>
        <v>0</v>
      </c>
      <c r="H94" s="20"/>
      <c r="I94" s="20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30" t="s">
        <v>85</v>
      </c>
      <c r="C95" s="31">
        <f>+C18+C24+C34+C44+C60+C70</f>
        <v>1167387478</v>
      </c>
      <c r="D95" s="31">
        <f t="shared" ref="D95:G95" si="7">+D18+D24+D34+D44+D60</f>
        <v>49236580.18</v>
      </c>
      <c r="E95" s="31">
        <f t="shared" si="7"/>
        <v>94710702.47</v>
      </c>
      <c r="F95" s="31">
        <f t="shared" si="7"/>
        <v>71424173.24</v>
      </c>
      <c r="G95" s="31">
        <f t="shared" si="7"/>
        <v>215371455.9</v>
      </c>
      <c r="H95" s="9"/>
      <c r="I95" s="20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32"/>
      <c r="B96" s="32"/>
      <c r="C96" s="32"/>
      <c r="D96" s="33"/>
      <c r="E96" s="33"/>
      <c r="F96" s="33"/>
      <c r="G96" s="33"/>
      <c r="H96" s="3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32"/>
      <c r="B97" s="34" t="s">
        <v>86</v>
      </c>
      <c r="C97" s="35"/>
      <c r="D97" s="35"/>
      <c r="E97" s="35"/>
      <c r="F97" s="35"/>
      <c r="G97" s="35"/>
      <c r="H97" s="3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32"/>
      <c r="B98" s="36" t="s">
        <v>87</v>
      </c>
      <c r="C98" s="35"/>
      <c r="D98" s="35"/>
      <c r="E98" s="35"/>
      <c r="F98" s="35"/>
      <c r="G98" s="35"/>
      <c r="H98" s="3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32"/>
      <c r="B99" s="36" t="s">
        <v>88</v>
      </c>
      <c r="H99" s="3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32"/>
      <c r="B100" s="36" t="s">
        <v>89</v>
      </c>
      <c r="F100" s="35"/>
      <c r="G100" s="35"/>
      <c r="H100" s="3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32"/>
      <c r="B101" s="36" t="s">
        <v>90</v>
      </c>
      <c r="E101" s="35"/>
      <c r="F101" s="35"/>
      <c r="G101" s="35"/>
      <c r="H101" s="3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32"/>
      <c r="B102" s="36" t="s">
        <v>91</v>
      </c>
      <c r="F102" s="35"/>
      <c r="G102" s="35"/>
      <c r="H102" s="3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32"/>
      <c r="B103" s="36"/>
      <c r="C103" s="35"/>
      <c r="D103" s="35"/>
      <c r="E103" s="35"/>
      <c r="F103" s="35"/>
      <c r="G103" s="35"/>
      <c r="H103" s="3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3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3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3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3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</sheetData>
  <mergeCells count="9">
    <mergeCell ref="B101:D101"/>
    <mergeCell ref="B102:E102"/>
    <mergeCell ref="B10:C10"/>
    <mergeCell ref="B11:G11"/>
    <mergeCell ref="B12:G12"/>
    <mergeCell ref="B13:G13"/>
    <mergeCell ref="B14:G14"/>
    <mergeCell ref="B99:G99"/>
    <mergeCell ref="B100:E100"/>
  </mergeCells>
  <printOptions horizontalCentered="1"/>
  <pageMargins bottom="0.38" footer="0.0" header="0.0" left="0.2755905511811024" right="0.17" top="0.15748031496062992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