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g+octqvIgAmPyo/TQbjoqXRiWxLQ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<sst xmlns="http://schemas.openxmlformats.org/spreadsheetml/2006/main" count="34" uniqueCount="34">
  <si>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</si>
  <si>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</si>
  <si>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 30 DE SEPTIEMBRE, 2022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</si>
  <si>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</si>
  <si>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</si>
  <si>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</si>
  <si>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</si>
  <si>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</si>
  <si>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</si>
  <si>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</si>
  <si>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</si>
  <si>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</si>
  <si>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</si>
  <si>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</si>
  <si>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</si>
  <si>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EDEFICACIONES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</si>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</sst>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Book Antiqua"/>
    </font>
    <font>
      <b/>
      <sz val="12.0"/>
      <color rgb="FF000000"/>
      <name val="&quot;Times New Roman&quot;"/>
    </font>
    <font>
      <b/>
      <sz val="15.0"/>
      <color theme="1"/>
      <name val="Book Antiqua"/>
    </font>
    <font>
      <b/>
      <sz val="18.0"/>
      <color theme="1"/>
      <name val="Book Antiqua"/>
    </font>
    <font/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7">
    <border/>
    <border>
      <right/>
      <top/>
      <bottom/>
    </border>
    <border>
      <lef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0" xfId="0" applyFont="1"/>
    <xf borderId="1" fillId="2" fontId="3" numFmtId="0" xfId="0" applyAlignment="1" applyBorder="1" applyFill="1" applyFont="1">
      <alignment horizontal="center" vertical="center"/>
    </xf>
    <xf borderId="2" fillId="2" fontId="4" numFmtId="0" xfId="0" applyAlignment="1" applyBorder="1" applyFont="1">
      <alignment horizontal="center" vertical="center"/>
    </xf>
    <xf borderId="1" fillId="0" fontId="5" numFmtId="0" xfId="0" applyBorder="1" applyFont="1"/>
    <xf borderId="3" fillId="2" fontId="4" numFmtId="0" xfId="0" applyAlignment="1" applyBorder="1" applyFont="1">
      <alignment vertical="center"/>
    </xf>
    <xf borderId="3" fillId="2" fontId="6" numFmtId="0" xfId="0" applyAlignment="1" applyBorder="1" applyFont="1">
      <alignment horizontal="center" vertical="center"/>
    </xf>
    <xf borderId="2" fillId="2" fontId="7" numFmtId="0" xfId="0" applyAlignment="1" applyBorder="1" applyFont="1">
      <alignment horizontal="center" vertical="center"/>
    </xf>
    <xf borderId="2" fillId="2" fontId="7" numFmtId="0" xfId="0" applyAlignment="1" applyBorder="1" applyFont="1">
      <alignment horizontal="center" readingOrder="0" vertical="center"/>
    </xf>
    <xf borderId="4" fillId="2" fontId="6" numFmtId="0" xfId="0" applyAlignment="1" applyBorder="1" applyFont="1">
      <alignment vertical="center"/>
    </xf>
    <xf borderId="5" fillId="2" fontId="8" numFmtId="0" xfId="0" applyAlignment="1" applyBorder="1" applyFont="1">
      <alignment horizontal="left" vertical="center"/>
    </xf>
    <xf borderId="6" fillId="0" fontId="1" numFmtId="0" xfId="0" applyBorder="1" applyFont="1"/>
    <xf borderId="7" fillId="0" fontId="5" numFmtId="0" xfId="0" applyBorder="1" applyFont="1"/>
    <xf borderId="8" fillId="0" fontId="1" numFmtId="0" xfId="0" applyBorder="1" applyFont="1"/>
    <xf borderId="9" fillId="0" fontId="5" numFmtId="0" xfId="0" applyBorder="1" applyFont="1"/>
    <xf borderId="10" fillId="0" fontId="1" numFmtId="0" xfId="0" applyBorder="1" applyFont="1"/>
    <xf borderId="11" fillId="2" fontId="8" numFmtId="0" xfId="0" applyAlignment="1" applyBorder="1" applyFont="1">
      <alignment horizontal="left" vertical="center"/>
    </xf>
    <xf borderId="12" fillId="0" fontId="1" numFmtId="0" xfId="0" applyBorder="1" applyFont="1"/>
    <xf borderId="13" fillId="2" fontId="9" numFmtId="0" xfId="0" applyAlignment="1" applyBorder="1" applyFont="1">
      <alignment horizontal="left" vertical="center"/>
    </xf>
    <xf borderId="14" fillId="0" fontId="10" numFmtId="164" xfId="0" applyBorder="1" applyFont="1" applyNumberFormat="1"/>
    <xf borderId="13" fillId="2" fontId="8" numFmtId="0" xfId="0" applyAlignment="1" applyBorder="1" applyFont="1">
      <alignment horizontal="left" vertical="center"/>
    </xf>
    <xf borderId="14" fillId="0" fontId="11" numFmtId="164" xfId="0" applyBorder="1" applyFont="1" applyNumberFormat="1"/>
    <xf borderId="14" fillId="0" fontId="1" numFmtId="0" xfId="0" applyBorder="1" applyFont="1"/>
    <xf borderId="14" fillId="3" fontId="12" numFmtId="164" xfId="0" applyBorder="1" applyFill="1" applyFont="1" applyNumberFormat="1"/>
    <xf borderId="15" fillId="0" fontId="1" numFmtId="0" xfId="0" applyBorder="1" applyFont="1"/>
    <xf borderId="16" fillId="0" fontId="1" numFmtId="0" xfId="0" applyBorder="1" applyFont="1"/>
    <xf borderId="0" fillId="0" fontId="10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381000</xdr:colOff>
      <xdr:row>58</xdr:row>
      <xdr:rowOff>133350</xdr:rowOff>
    </xdr:from>
    <xdr:ext cx="2438400" cy="733425"/>
    <xdr:grpSp>
      <xdr:nvGrpSpPr>
        <xdr:cNvPr id="2" name="Shape 2" title="Dibujo"/>
        <xdr:cNvGrpSpPr/>
      </xdr:nvGrpSpPr>
      <xdr:grpSpPr>
        <a:xfrm>
          <a:off x="2464375" y="1159125"/>
          <a:ext cx="2844300" cy="831300"/>
          <a:chOff x="2464375" y="1159125"/>
          <a:chExt cx="2844300" cy="831300"/>
        </a:xfrm>
      </xdr:grpSpPr>
      <xdr:sp>
        <xdr:nvSpPr>
          <xdr:cNvPr id="3" name="Shape 3"/>
          <xdr:cNvSpPr txBox="1"/>
        </xdr:nvSpPr>
        <xdr:spPr>
          <a:xfrm>
            <a:off x="2464375" y="1159125"/>
            <a:ext cx="2844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Licda.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rot="10800000">
            <a:off x="2873325" y="1227475"/>
            <a:ext cx="18996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3829050</xdr:colOff>
      <xdr:row>58</xdr:row>
      <xdr:rowOff>152400</xdr:rowOff>
    </xdr:from>
    <xdr:ext cx="2381250" cy="704850"/>
    <xdr:grpSp>
      <xdr:nvGrpSpPr>
        <xdr:cNvPr id="2" name="Shape 2" title="Dibujo"/>
        <xdr:cNvGrpSpPr/>
      </xdr:nvGrpSpPr>
      <xdr:grpSpPr>
        <a:xfrm>
          <a:off x="2250075" y="672100"/>
          <a:ext cx="2922300" cy="831300"/>
          <a:chOff x="2250075" y="672100"/>
          <a:chExt cx="2922300" cy="831300"/>
        </a:xfrm>
      </xdr:grpSpPr>
      <xdr:sp>
        <xdr:nvSpPr>
          <xdr:cNvPr id="5" name="Shape 5"/>
          <xdr:cNvSpPr txBox="1"/>
        </xdr:nvSpPr>
        <xdr:spPr>
          <a:xfrm>
            <a:off x="2250075" y="672100"/>
            <a:ext cx="2922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571525" y="740275"/>
            <a:ext cx="22599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1638300</xdr:colOff>
      <xdr:row>0</xdr:row>
      <xdr:rowOff>9525</xdr:rowOff>
    </xdr:from>
    <xdr:ext cx="2790825" cy="1990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15.14"/>
    <col customWidth="1" min="6" max="26" width="10.71"/>
  </cols>
  <sheetData>
    <row r="1">
      <c r="A1" s="1"/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 t="s">
        <v>0</v>
      </c>
      <c r="D8" s="3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5"/>
      <c r="E9" s="6"/>
      <c r="F9" s="7"/>
      <c r="G9" s="7"/>
      <c r="H9" s="7"/>
      <c r="I9" s="7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8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9" t="s">
        <v>1</v>
      </c>
      <c r="E11" s="6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0" t="s">
        <v>2</v>
      </c>
      <c r="E12" s="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9" t="s">
        <v>3</v>
      </c>
      <c r="E13" s="6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2" t="s">
        <v>4</v>
      </c>
      <c r="E15" s="13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4.25" customHeight="1">
      <c r="A16" s="1"/>
      <c r="B16" s="1"/>
      <c r="C16" s="1"/>
      <c r="D16" s="14"/>
      <c r="E16" s="15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idden="1">
      <c r="A17" s="1"/>
      <c r="B17" s="1"/>
      <c r="C17" s="1"/>
      <c r="D17" s="16"/>
      <c r="E17" s="1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8" t="s">
        <v>5</v>
      </c>
      <c r="E18" s="1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20" t="s">
        <v>6</v>
      </c>
      <c r="E19" s="21">
        <v>370142.74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20" t="s">
        <v>7</v>
      </c>
      <c r="E20" s="21">
        <v>2.877553928E7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20" t="s">
        <v>8</v>
      </c>
      <c r="E21" s="21">
        <v>2086809.84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20" t="s">
        <v>9</v>
      </c>
      <c r="E22" s="21">
        <v>0.0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20" t="s">
        <v>10</v>
      </c>
      <c r="E23" s="21">
        <v>0.0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22" t="s">
        <v>11</v>
      </c>
      <c r="E24" s="23">
        <f>SUM(E19:E23)</f>
        <v>31232491.86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22"/>
      <c r="E25" s="2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22" t="s">
        <v>12</v>
      </c>
      <c r="E26" s="2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20" t="s">
        <v>13</v>
      </c>
      <c r="E27" s="21">
        <v>7.46306554E7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20" t="s">
        <v>14</v>
      </c>
      <c r="E28" s="21">
        <v>-4.482411182E7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20" t="s">
        <v>15</v>
      </c>
      <c r="E29" s="21">
        <v>2.08149749E7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22" t="s">
        <v>16</v>
      </c>
      <c r="E30" s="23">
        <f>SUM(E27:E29)</f>
        <v>50621518.48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22" t="s">
        <v>17</v>
      </c>
      <c r="E31" s="2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22"/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20" t="s">
        <v>18</v>
      </c>
      <c r="E33" s="21">
        <v>72109.4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22" t="s">
        <v>19</v>
      </c>
      <c r="E34" s="23">
        <f>SUM(E33)</f>
        <v>72109.4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22" t="s">
        <v>20</v>
      </c>
      <c r="E35" s="23">
        <f>+E24+E30+E34</f>
        <v>81926119.74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22"/>
      <c r="E36" s="2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22" t="s">
        <v>21</v>
      </c>
      <c r="E37" s="2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22" t="s">
        <v>22</v>
      </c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20" t="s">
        <v>23</v>
      </c>
      <c r="E39" s="21">
        <v>731545.22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22" t="s">
        <v>24</v>
      </c>
      <c r="E40" s="23">
        <f>SUM(E39)</f>
        <v>731545.22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22"/>
      <c r="E41" s="2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22" t="s">
        <v>25</v>
      </c>
      <c r="E42" s="2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20"/>
      <c r="E43" s="23">
        <v>0.0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22" t="s">
        <v>26</v>
      </c>
      <c r="E44" s="23">
        <v>0.0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22" t="s">
        <v>27</v>
      </c>
      <c r="E45" s="23">
        <f>+E40</f>
        <v>731545.22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22"/>
      <c r="E46" s="2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22" t="s">
        <v>28</v>
      </c>
      <c r="E47" s="2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20" t="s">
        <v>29</v>
      </c>
      <c r="E48" s="25">
        <v>7.770616098E7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20" t="s">
        <v>30</v>
      </c>
      <c r="E49" s="21">
        <v>1463805.27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20" t="s">
        <v>31</v>
      </c>
      <c r="E50" s="21">
        <v>2024608.27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22" t="s">
        <v>32</v>
      </c>
      <c r="E51" s="23">
        <f>SUM(E48:E50)</f>
        <v>81194574.52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22" t="s">
        <v>33</v>
      </c>
      <c r="E52" s="23">
        <f>+E45+E51</f>
        <v>81926119.74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22"/>
      <c r="E53" s="21">
        <f>E35-E52</f>
        <v>0.00000001490116119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26"/>
      <c r="E54" s="2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28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5">
    <mergeCell ref="D9:E9"/>
    <mergeCell ref="D11:E11"/>
    <mergeCell ref="D12:E12"/>
    <mergeCell ref="D13:E13"/>
    <mergeCell ref="D15:D17"/>
  </mergeCells>
  <printOptions/>
  <pageMargins bottom="0.7480314960629921" footer="0.0" header="0.0" left="0.39748201438848924" right="0.3516187050359712" top="0.7480314960629921"/>
  <pageSetup fitToWidth="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