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ENERO 2022\"/>
    </mc:Choice>
  </mc:AlternateContent>
  <xr:revisionPtr revIDLastSave="0" documentId="13_ncr:1_{6A634429-C093-42C7-A712-99E56F8AF445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EJECUCION ACUMULADA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" l="1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E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F43" i="4"/>
  <c r="G43" i="4" s="1"/>
  <c r="E43" i="4"/>
  <c r="G42" i="4"/>
  <c r="G41" i="4"/>
  <c r="G40" i="4"/>
  <c r="G39" i="4"/>
  <c r="G38" i="4"/>
  <c r="G37" i="4"/>
  <c r="G36" i="4"/>
  <c r="G35" i="4"/>
  <c r="G34" i="4"/>
  <c r="G33" i="4"/>
  <c r="E33" i="4"/>
  <c r="G32" i="4"/>
  <c r="G31" i="4"/>
  <c r="G30" i="4"/>
  <c r="G29" i="4"/>
  <c r="G28" i="4"/>
  <c r="G27" i="4"/>
  <c r="G26" i="4"/>
  <c r="G25" i="4"/>
  <c r="G24" i="4"/>
  <c r="F23" i="4"/>
  <c r="G23" i="4" s="1"/>
  <c r="E23" i="4"/>
  <c r="G22" i="4"/>
  <c r="G21" i="4"/>
  <c r="G20" i="4"/>
  <c r="G19" i="4"/>
  <c r="G18" i="4"/>
  <c r="F17" i="4"/>
  <c r="F94" i="4" s="1"/>
  <c r="G94" i="4" s="1"/>
  <c r="E17" i="4"/>
  <c r="E94" i="4" s="1"/>
  <c r="E16" i="4" l="1"/>
  <c r="G17" i="4"/>
  <c r="F16" i="4"/>
  <c r="G16" i="4" s="1"/>
</calcChain>
</file>

<file path=xl/sharedStrings.xml><?xml version="1.0" encoding="utf-8"?>
<sst xmlns="http://schemas.openxmlformats.org/spreadsheetml/2006/main" count="90" uniqueCount="90">
  <si>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</si>
  <si>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</si>
  <si>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</si>
  <si>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</si>
  <si>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</si>
  <si>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</si>
  <si>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</si>
  <si>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</si>
  <si>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</si>
  <si>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</si>
  <si>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</si>
  <si>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</si>
  <si>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</si>
  <si>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</si>
  <si>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</si>
  <si>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</si>
  <si>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</si>
  <si>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</si>
  <si>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</si>
  <si>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</si>
  <si>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</si>
  <si>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</si>
  <si>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</si>
  <si>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</si>
  <si>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</si>
  <si>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</si>
  <si>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</si>
  <si>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</si>
  <si>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</si>
  <si>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</si>
  <si>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</si>
  <si>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</si>
  <si>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</si>
  <si>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</si>
  <si>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</si>
  <si>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</si>
  <si>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</si>
  <si>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</si>
  <si>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</si>
  <si>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</si>
  <si>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</si>
  <si>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</si>
  <si>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</si>
  <si>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</si>
  <si>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</si>
  <si>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</si>
  <si>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</si>
  <si>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</si>
  <si>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</si>
  <si>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</si>
  <si>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</si>
  <si>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</si>
  <si>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</si>
  <si>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</si>
  <si>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</si>
  <si>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</si>
  <si>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</si>
  <si>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</si>
  <si>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</si>
  <si>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</si>
  <si>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</si>
  <si>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</si>
  <si>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</si>
  <si>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</si>
  <si>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</si>
  <si>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</si>
  <si>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</si>
  <si>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</si>
  <si>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</si>
  <si>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</si>
  <si>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</si>
  <si>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</si>
  <si>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</si>
  <si>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</si>
  <si>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</si>
  <si>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</si>
  <si>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</si>
  <si>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</si>
  <si>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</si>
  <si>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3. Se presenta la clasificación objetal del gasto al nivel de cuenta. </t>
  </si>
  <si>
    <t xml:space="preserve">1. Gasto devengado. </t>
  </si>
  <si>
    <t xml:space="preserve">2. Se presenta el gasto por mes; cada mes se debe actualizar el gasto devengado de los meses anteriores. </t>
  </si>
  <si>
    <t>4. Fecha de imputación: último día del mes analizado</t>
  </si>
  <si>
    <t>5. Fecha de registro: el día 10 del mes siguiente al mes analizado</t>
  </si>
  <si>
    <t xml:space="preserve">Ejecución de Gastos y Aplicaciones Financieras </t>
  </si>
  <si>
    <t xml:space="preserve">Total </t>
  </si>
  <si>
    <t>TOTAL</t>
  </si>
  <si>
    <t>VALORES En RD$</t>
  </si>
  <si>
    <t>ENERO</t>
  </si>
  <si>
    <t>DESDE 01  DE ENERO HASTA 31  DE  ENERO,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</si>
</sst>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Book Antiqua"/>
      <family val="1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3" fillId="0" borderId="0" xfId="0" applyFont="1"/>
    <xf numFmtId="0" fontId="2" fillId="0" borderId="0" xfId="0" applyFont="1"/>
    <xf numFmtId="0" fontId="3" fillId="0" borderId="0" xfId="0" applyFont="1" applyAlignment="1">
      <alignment horizontal="left"/>
    </xf>
    <xf numFmtId="0" fontId="4" fillId="3" borderId="1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43" fontId="3" fillId="0" borderId="0" xfId="0" applyNumberFormat="1" applyFont="1"/>
    <xf numFmtId="0" fontId="5" fillId="0" borderId="5" xfId="0" applyFont="1" applyBorder="1" applyAlignment="1">
      <alignment horizontal="left" vertical="center" wrapText="1"/>
    </xf>
    <xf numFmtId="43" fontId="5" fillId="0" borderId="0" xfId="1" applyFont="1" applyBorder="1" applyAlignment="1">
      <alignment horizontal="left" vertical="center" wrapText="1"/>
    </xf>
    <xf numFmtId="43" fontId="5" fillId="0" borderId="5" xfId="1" applyFont="1" applyBorder="1" applyAlignment="1">
      <alignment horizontal="left" vertical="center" wrapText="1"/>
    </xf>
    <xf numFmtId="43" fontId="5" fillId="0" borderId="14" xfId="0" applyNumberFormat="1" applyFont="1" applyBorder="1"/>
    <xf numFmtId="43" fontId="3" fillId="0" borderId="0" xfId="1" applyFont="1"/>
    <xf numFmtId="0" fontId="5" fillId="0" borderId="1" xfId="0" applyFont="1" applyBorder="1" applyAlignment="1">
      <alignment horizontal="left" vertical="center" wrapText="1"/>
    </xf>
    <xf numFmtId="43" fontId="5" fillId="0" borderId="6" xfId="1" applyFont="1" applyBorder="1" applyAlignment="1">
      <alignment vertical="center" wrapText="1"/>
    </xf>
    <xf numFmtId="43" fontId="5" fillId="0" borderId="1" xfId="1" applyFont="1" applyBorder="1" applyAlignment="1">
      <alignment vertical="center" wrapText="1"/>
    </xf>
    <xf numFmtId="43" fontId="5" fillId="0" borderId="10" xfId="0" applyNumberFormat="1" applyFont="1" applyBorder="1"/>
    <xf numFmtId="9" fontId="3" fillId="0" borderId="0" xfId="2" applyFont="1"/>
    <xf numFmtId="0" fontId="3" fillId="0" borderId="2" xfId="0" applyFont="1" applyBorder="1" applyAlignment="1">
      <alignment horizontal="left" vertical="center" wrapText="1" indent="2"/>
    </xf>
    <xf numFmtId="43" fontId="3" fillId="0" borderId="7" xfId="1" applyFont="1" applyBorder="1" applyAlignment="1">
      <alignment vertical="center" wrapText="1"/>
    </xf>
    <xf numFmtId="43" fontId="3" fillId="0" borderId="2" xfId="1" applyFont="1" applyBorder="1"/>
    <xf numFmtId="43" fontId="5" fillId="0" borderId="11" xfId="0" applyNumberFormat="1" applyFont="1" applyBorder="1"/>
    <xf numFmtId="4" fontId="3" fillId="0" borderId="0" xfId="0" applyNumberFormat="1" applyFont="1"/>
    <xf numFmtId="0" fontId="3" fillId="0" borderId="3" xfId="0" applyFont="1" applyBorder="1" applyAlignment="1">
      <alignment horizontal="left" vertical="center" wrapText="1" indent="2"/>
    </xf>
    <xf numFmtId="43" fontId="3" fillId="0" borderId="8" xfId="1" applyFont="1" applyBorder="1" applyAlignment="1">
      <alignment vertical="center" wrapText="1"/>
    </xf>
    <xf numFmtId="43" fontId="3" fillId="0" borderId="3" xfId="1" applyFont="1" applyBorder="1"/>
    <xf numFmtId="43" fontId="5" fillId="0" borderId="12" xfId="0" applyNumberFormat="1" applyFont="1" applyBorder="1"/>
    <xf numFmtId="0" fontId="3" fillId="0" borderId="4" xfId="0" applyFont="1" applyBorder="1" applyAlignment="1">
      <alignment horizontal="left" vertical="center" wrapText="1" indent="2"/>
    </xf>
    <xf numFmtId="43" fontId="3" fillId="0" borderId="9" xfId="1" applyFont="1" applyBorder="1" applyAlignment="1">
      <alignment vertical="center" wrapText="1"/>
    </xf>
    <xf numFmtId="43" fontId="3" fillId="0" borderId="4" xfId="1" applyFont="1" applyBorder="1"/>
    <xf numFmtId="43" fontId="5" fillId="0" borderId="13" xfId="0" applyNumberFormat="1" applyFont="1" applyBorder="1"/>
    <xf numFmtId="4" fontId="3" fillId="0" borderId="7" xfId="0" applyNumberFormat="1" applyFont="1" applyBorder="1"/>
    <xf numFmtId="4" fontId="3" fillId="0" borderId="8" xfId="0" applyNumberFormat="1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43" fontId="5" fillId="0" borderId="8" xfId="1" applyFont="1" applyBorder="1" applyAlignment="1">
      <alignment vertical="center" wrapText="1"/>
    </xf>
    <xf numFmtId="43" fontId="5" fillId="0" borderId="3" xfId="1" applyFont="1" applyBorder="1"/>
    <xf numFmtId="43" fontId="3" fillId="0" borderId="2" xfId="1" applyFont="1" applyBorder="1" applyAlignment="1">
      <alignment vertical="center" wrapText="1"/>
    </xf>
    <xf numFmtId="164" fontId="5" fillId="0" borderId="9" xfId="0" applyNumberFormat="1" applyFont="1" applyBorder="1" applyAlignment="1">
      <alignment vertical="center" wrapText="1"/>
    </xf>
    <xf numFmtId="43" fontId="3" fillId="0" borderId="6" xfId="1" applyFont="1" applyBorder="1" applyAlignment="1">
      <alignment vertical="center" wrapText="1"/>
    </xf>
    <xf numFmtId="43" fontId="3" fillId="0" borderId="1" xfId="1" applyFont="1" applyBorder="1"/>
    <xf numFmtId="43" fontId="5" fillId="0" borderId="9" xfId="1" applyFont="1" applyBorder="1" applyAlignment="1">
      <alignment vertical="center" wrapText="1"/>
    </xf>
    <xf numFmtId="43" fontId="5" fillId="0" borderId="1" xfId="1" applyFont="1" applyBorder="1"/>
    <xf numFmtId="164" fontId="5" fillId="0" borderId="6" xfId="0" applyNumberFormat="1" applyFont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164" fontId="5" fillId="4" borderId="6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164" fontId="3" fillId="0" borderId="0" xfId="0" applyNumberFormat="1" applyFont="1" applyBorder="1" applyAlignment="1">
      <alignment vertical="center" wrapText="1"/>
    </xf>
    <xf numFmtId="43" fontId="3" fillId="0" borderId="5" xfId="1" applyFont="1" applyBorder="1"/>
    <xf numFmtId="0" fontId="3" fillId="0" borderId="5" xfId="0" applyFont="1" applyBorder="1"/>
    <xf numFmtId="0" fontId="3" fillId="0" borderId="0" xfId="0" applyFont="1" applyBorder="1"/>
    <xf numFmtId="43" fontId="3" fillId="0" borderId="5" xfId="0" applyNumberFormat="1" applyFont="1" applyBorder="1"/>
    <xf numFmtId="0" fontId="4" fillId="3" borderId="1" xfId="0" applyFont="1" applyFill="1" applyBorder="1" applyAlignment="1">
      <alignment horizontal="left" vertical="center" wrapText="1"/>
    </xf>
    <xf numFmtId="43" fontId="5" fillId="3" borderId="6" xfId="1" applyFont="1" applyFill="1" applyBorder="1" applyAlignment="1">
      <alignment horizontal="center" vertical="center" wrapText="1"/>
    </xf>
    <xf numFmtId="43" fontId="5" fillId="3" borderId="1" xfId="1" applyFont="1" applyFill="1" applyBorder="1" applyAlignment="1">
      <alignment horizontal="center" vertical="center" wrapText="1"/>
    </xf>
    <xf numFmtId="43" fontId="5" fillId="3" borderId="10" xfId="1" applyFont="1" applyFill="1" applyBorder="1" applyAlignment="1">
      <alignment horizontal="center" vertical="center" wrapText="1"/>
    </xf>
    <xf numFmtId="0" fontId="5" fillId="0" borderId="0" xfId="0" applyFont="1" applyAlignme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1924050</xdr:colOff>
      <xdr:row>0</xdr:row>
      <xdr:rowOff>114300</xdr:rowOff>
    </xdr:from>
    <xdr:to>
      <xdr:col>5</xdr:col>
      <xdr:colOff>695325</xdr:colOff>
      <xdr:row>9</xdr:row>
      <xdr:rowOff>190501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A534DC-0031-41A0-9D7E-F13CAD2E12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6585" t="7139" r="10510" b="10975"/>
        <a:stretch/>
      </xdr:blipFill>
      <xdr:spPr>
        <a:xfrm>
          <a:off x="3505200" y="114300"/>
          <a:ext cx="2657475" cy="2047876"/>
        </a:xfrm>
        <a:prstGeom prst="rect">
          <a:avLst/>
        </a:prstGeom>
      </xdr:spPr>
    </xdr:pic>
    <xdr:clientData/>
  </xdr:twoCellAnchor>
  <xdr:twoCellAnchor>
    <xdr:from>
      <xdr:col>3</xdr:col>
      <xdr:colOff>114299</xdr:colOff>
      <xdr:row>103</xdr:row>
      <xdr:rowOff>123825</xdr:rowOff>
    </xdr:from>
    <xdr:to>
      <xdr:col>3</xdr:col>
      <xdr:colOff>2447924</xdr:colOff>
      <xdr:row>107</xdr:row>
      <xdr:rowOff>149599</xdr:rowOff>
    </xdr:to>
    <xdr:sp macro="" textlink="">
      <xdr:nvSpPr>
        <xdr:cNvPr id="3" name="11 CuadroTexto">
          <a:extLst>
            <a:ext uri="{FF2B5EF4-FFF2-40B4-BE49-F238E27FC236}">
              <a16:creationId xmlns:a16="http://schemas.microsoft.com/office/drawing/2014/main" id="{55A3A2DB-9588-4354-8F50-6635BD7C7F78}"/>
            </a:ext>
          </a:extLst>
        </xdr:cNvPr>
        <xdr:cNvSpPr txBox="1"/>
      </xdr:nvSpPr>
      <xdr:spPr>
        <a:xfrm>
          <a:off x="1695449" y="39423975"/>
          <a:ext cx="2333625" cy="806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2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4</xdr:col>
      <xdr:colOff>876300</xdr:colOff>
      <xdr:row>103</xdr:row>
      <xdr:rowOff>104775</xdr:rowOff>
    </xdr:from>
    <xdr:to>
      <xdr:col>7</xdr:col>
      <xdr:colOff>226358</xdr:colOff>
      <xdr:row>107</xdr:row>
      <xdr:rowOff>96931</xdr:rowOff>
    </xdr:to>
    <xdr:sp macro="" textlink="">
      <xdr:nvSpPr>
        <xdr:cNvPr id="4" name="11 CuadroTexto">
          <a:extLst>
            <a:ext uri="{FF2B5EF4-FFF2-40B4-BE49-F238E27FC236}">
              <a16:creationId xmlns:a16="http://schemas.microsoft.com/office/drawing/2014/main" id="{06F09277-E964-4C02-92B0-D5A1A2362620}"/>
            </a:ext>
          </a:extLst>
        </xdr:cNvPr>
        <xdr:cNvSpPr txBox="1"/>
      </xdr:nvSpPr>
      <xdr:spPr>
        <a:xfrm>
          <a:off x="5124450" y="39404925"/>
          <a:ext cx="2969558" cy="7732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3</xdr:col>
      <xdr:colOff>142874</xdr:colOff>
      <xdr:row>103</xdr:row>
      <xdr:rowOff>200025</xdr:rowOff>
    </xdr:from>
    <xdr:to>
      <xdr:col>3</xdr:col>
      <xdr:colOff>2663778</xdr:colOff>
      <xdr:row>103</xdr:row>
      <xdr:rowOff>200025</xdr:rowOff>
    </xdr:to>
    <xdr:cxnSp macro="">
      <xdr:nvCxnSpPr>
        <xdr:cNvPr id="5" name="12 Conector recto">
          <a:extLst>
            <a:ext uri="{FF2B5EF4-FFF2-40B4-BE49-F238E27FC236}">
              <a16:creationId xmlns:a16="http://schemas.microsoft.com/office/drawing/2014/main" id="{CB4E5007-1585-448E-B38D-6910B23FB0E9}"/>
            </a:ext>
          </a:extLst>
        </xdr:cNvPr>
        <xdr:cNvCxnSpPr/>
      </xdr:nvCxnSpPr>
      <xdr:spPr>
        <a:xfrm>
          <a:off x="1724024" y="39500175"/>
          <a:ext cx="252090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1028700</xdr:colOff>
      <xdr:row>103</xdr:row>
      <xdr:rowOff>200025</xdr:rowOff>
    </xdr:from>
    <xdr:to>
      <xdr:col>6</xdr:col>
      <xdr:colOff>1244554</xdr:colOff>
      <xdr:row>103</xdr:row>
      <xdr:rowOff>200025</xdr:rowOff>
    </xdr:to>
    <xdr:cxnSp macro="">
      <xdr:nvCxnSpPr>
        <xdr:cNvPr id="6" name="12 Conector recto">
          <a:extLst>
            <a:ext uri="{FF2B5EF4-FFF2-40B4-BE49-F238E27FC236}">
              <a16:creationId xmlns:a16="http://schemas.microsoft.com/office/drawing/2014/main" id="{619AB669-689C-4CCE-B3E5-13E5FA7D1504}"/>
            </a:ext>
          </a:extLst>
        </xdr:cNvPr>
        <xdr:cNvCxnSpPr/>
      </xdr:nvCxnSpPr>
      <xdr:spPr>
        <a:xfrm>
          <a:off x="5276850" y="39500175"/>
          <a:ext cx="252090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0797E-D142-4956-91F1-FC3B07CF4337}">
  <dimension ref="D7:T108"/>
  <sheetViews>
    <sheetView tabSelected="1" topLeftCell="A7" workbookViewId="0"/>
  </sheetViews>
  <sheetFormatPr baseColWidth="10" defaultColWidth="9.140625" defaultRowHeight="16.5" x14ac:dyDescent="0.3"/>
  <cols>
    <col min="1" max="2" width="7.28515625" style="1" customWidth="1"/>
    <col min="3" max="3" width="9.140625" style="1"/>
    <col min="4" max="4" width="40" style="1" customWidth="1"/>
    <col min="5" max="5" width="18.28515625" style="1" bestFit="1" customWidth="1"/>
    <col min="6" max="6" width="16.28515625" style="1" customWidth="1"/>
    <col min="7" max="7" width="19.7109375" style="1" customWidth="1"/>
    <col min="8" max="8" width="16.5703125" style="1" customWidth="1"/>
    <col min="9" max="9" width="6.7109375" style="1" customWidth="1"/>
    <col min="10" max="11" width="6" style="1" bestFit="1" customWidth="1"/>
    <col min="12" max="17" width="6.140625" style="1" bestFit="1" customWidth="1"/>
    <col min="18" max="19" width="7" style="1" bestFit="1" customWidth="1"/>
    <col min="20" max="16384" width="9.140625" style="1"/>
  </cols>
  <sheetData>
    <row r="7" spans="4:19" ht="18.75" x14ac:dyDescent="0.3">
      <c r="I7" s="2"/>
    </row>
    <row r="8" spans="4:19" ht="18.75" x14ac:dyDescent="0.3">
      <c r="D8" s="58"/>
      <c r="E8" s="58"/>
      <c r="F8" s="57"/>
      <c r="I8" s="3"/>
    </row>
    <row r="9" spans="4:19" ht="18.75" x14ac:dyDescent="0.3">
      <c r="D9" s="57"/>
      <c r="E9" s="57"/>
      <c r="F9" s="57"/>
      <c r="I9" s="3"/>
    </row>
    <row r="10" spans="4:19" ht="18.75" customHeight="1" x14ac:dyDescent="0.3">
      <c r="D10" s="58"/>
      <c r="E10" s="58"/>
      <c r="F10" s="58"/>
      <c r="G10" s="58"/>
      <c r="I10" s="3"/>
    </row>
    <row r="11" spans="4:19" ht="18.75" customHeight="1" x14ac:dyDescent="0.3">
      <c r="D11" s="58" t="s">
        <v>89</v>
      </c>
      <c r="E11" s="58"/>
      <c r="F11" s="58"/>
      <c r="G11" s="58"/>
      <c r="I11" s="3"/>
    </row>
    <row r="12" spans="4:19" ht="15.75" customHeight="1" x14ac:dyDescent="0.3">
      <c r="D12" s="59" t="s">
        <v>84</v>
      </c>
      <c r="E12" s="59"/>
      <c r="F12" s="59"/>
      <c r="G12" s="59"/>
      <c r="I12" s="3"/>
    </row>
    <row r="13" spans="4:19" x14ac:dyDescent="0.3">
      <c r="D13" s="60" t="s">
        <v>87</v>
      </c>
      <c r="E13" s="60"/>
      <c r="F13" s="60"/>
      <c r="G13" s="60"/>
      <c r="I13" s="56"/>
      <c r="J13" s="56"/>
      <c r="K13" s="56"/>
      <c r="L13" s="56"/>
    </row>
    <row r="14" spans="4:19" ht="17.25" thickBot="1" x14ac:dyDescent="0.35">
      <c r="I14" s="56"/>
      <c r="J14" s="56"/>
      <c r="K14" s="56"/>
      <c r="L14" s="56"/>
    </row>
    <row r="15" spans="4:19" ht="17.25" thickBot="1" x14ac:dyDescent="0.35">
      <c r="D15" s="4" t="s">
        <v>0</v>
      </c>
      <c r="E15" s="5" t="s">
        <v>85</v>
      </c>
      <c r="F15" s="6" t="s">
        <v>88</v>
      </c>
      <c r="G15" s="7" t="s">
        <v>86</v>
      </c>
      <c r="H15" s="3"/>
      <c r="R15" s="8"/>
      <c r="S15" s="8"/>
    </row>
    <row r="16" spans="4:19" ht="17.25" thickBot="1" x14ac:dyDescent="0.35">
      <c r="D16" s="9" t="s">
        <v>1</v>
      </c>
      <c r="E16" s="10">
        <f>+E17+E23+E33+E43+E59+E69+67000000</f>
        <v>1161220384</v>
      </c>
      <c r="F16" s="11">
        <f t="shared" ref="F16" si="0">+F17+F23+F33+F43+F59+F69</f>
        <v>31894986.039999999</v>
      </c>
      <c r="G16" s="12">
        <f t="shared" ref="G16:G47" si="1">SUM(F16:F16)</f>
        <v>31894986.039999999</v>
      </c>
      <c r="J16" s="13"/>
      <c r="L16" s="13"/>
      <c r="M16" s="13"/>
      <c r="N16" s="13"/>
      <c r="O16" s="13"/>
      <c r="P16" s="13"/>
      <c r="Q16" s="13"/>
      <c r="R16" s="13"/>
      <c r="S16" s="13"/>
    </row>
    <row r="17" spans="4:20" ht="30.75" thickBot="1" x14ac:dyDescent="0.35">
      <c r="D17" s="14" t="s">
        <v>2</v>
      </c>
      <c r="E17" s="15">
        <f t="shared" ref="E17:F17" si="2">+E18+E19+E20+E21+E22</f>
        <v>488049679</v>
      </c>
      <c r="F17" s="16">
        <f t="shared" si="2"/>
        <v>31894986.039999999</v>
      </c>
      <c r="G17" s="17">
        <f t="shared" si="1"/>
        <v>31894986.039999999</v>
      </c>
      <c r="J17" s="18"/>
      <c r="T17" s="13"/>
    </row>
    <row r="18" spans="4:20" x14ac:dyDescent="0.3">
      <c r="D18" s="19" t="s">
        <v>3</v>
      </c>
      <c r="E18" s="20">
        <v>422711925</v>
      </c>
      <c r="F18" s="21">
        <v>27246481.600000001</v>
      </c>
      <c r="G18" s="22">
        <f t="shared" si="1"/>
        <v>27246481.600000001</v>
      </c>
      <c r="H18" s="23"/>
    </row>
    <row r="19" spans="4:20" x14ac:dyDescent="0.3">
      <c r="D19" s="24" t="s">
        <v>4</v>
      </c>
      <c r="E19" s="25">
        <v>7633435</v>
      </c>
      <c r="F19" s="26">
        <v>507291.06</v>
      </c>
      <c r="G19" s="27">
        <f t="shared" si="1"/>
        <v>507291.06</v>
      </c>
      <c r="H19" s="23"/>
      <c r="I19" s="23"/>
    </row>
    <row r="20" spans="4:20" ht="33" x14ac:dyDescent="0.3">
      <c r="D20" s="24" t="s">
        <v>36</v>
      </c>
      <c r="E20" s="25">
        <v>300000</v>
      </c>
      <c r="F20" s="26">
        <v>0</v>
      </c>
      <c r="G20" s="27">
        <f t="shared" si="1"/>
        <v>0</v>
      </c>
      <c r="H20" s="23"/>
      <c r="I20" s="23"/>
    </row>
    <row r="21" spans="4:20" ht="33" x14ac:dyDescent="0.3">
      <c r="D21" s="24" t="s">
        <v>5</v>
      </c>
      <c r="E21" s="25">
        <v>0</v>
      </c>
      <c r="F21" s="26">
        <v>0</v>
      </c>
      <c r="G21" s="27">
        <f t="shared" si="1"/>
        <v>0</v>
      </c>
      <c r="H21" s="23"/>
      <c r="I21" s="23"/>
    </row>
    <row r="22" spans="4:20" ht="33.75" thickBot="1" x14ac:dyDescent="0.35">
      <c r="D22" s="28" t="s">
        <v>6</v>
      </c>
      <c r="E22" s="29">
        <v>57404319</v>
      </c>
      <c r="F22" s="30">
        <v>4141213.38</v>
      </c>
      <c r="G22" s="31">
        <f t="shared" si="1"/>
        <v>4141213.38</v>
      </c>
      <c r="H22" s="23"/>
      <c r="I22" s="23"/>
    </row>
    <row r="23" spans="4:20" ht="30.75" thickBot="1" x14ac:dyDescent="0.35">
      <c r="D23" s="14" t="s">
        <v>7</v>
      </c>
      <c r="E23" s="15">
        <f>+E24+E25+E26+E27+E28+E29+E30+E31+E32</f>
        <v>64906220</v>
      </c>
      <c r="F23" s="16">
        <f t="shared" ref="F23" si="3">+F24+F25+F26+F27+F28+F29+F30+F31+F32</f>
        <v>0</v>
      </c>
      <c r="G23" s="17">
        <f t="shared" si="1"/>
        <v>0</v>
      </c>
      <c r="H23" s="23"/>
      <c r="I23" s="23"/>
    </row>
    <row r="24" spans="4:20" x14ac:dyDescent="0.3">
      <c r="D24" s="19" t="s">
        <v>8</v>
      </c>
      <c r="E24" s="32">
        <v>13381881</v>
      </c>
      <c r="F24" s="21"/>
      <c r="G24" s="22">
        <f t="shared" si="1"/>
        <v>0</v>
      </c>
      <c r="H24" s="23"/>
      <c r="I24" s="23"/>
    </row>
    <row r="25" spans="4:20" ht="33" x14ac:dyDescent="0.3">
      <c r="D25" s="24" t="s">
        <v>9</v>
      </c>
      <c r="E25" s="25">
        <v>2340160</v>
      </c>
      <c r="F25" s="26"/>
      <c r="G25" s="27">
        <f t="shared" si="1"/>
        <v>0</v>
      </c>
      <c r="H25" s="23"/>
      <c r="I25" s="23"/>
    </row>
    <row r="26" spans="4:20" x14ac:dyDescent="0.3">
      <c r="D26" s="24" t="s">
        <v>10</v>
      </c>
      <c r="E26" s="25">
        <v>2824000</v>
      </c>
      <c r="F26" s="26"/>
      <c r="G26" s="27">
        <f t="shared" si="1"/>
        <v>0</v>
      </c>
      <c r="H26" s="23"/>
      <c r="I26" s="23"/>
    </row>
    <row r="27" spans="4:20" ht="18" customHeight="1" x14ac:dyDescent="0.3">
      <c r="D27" s="24" t="s">
        <v>11</v>
      </c>
      <c r="E27" s="25">
        <v>869798</v>
      </c>
      <c r="F27" s="26"/>
      <c r="G27" s="27">
        <f t="shared" si="1"/>
        <v>0</v>
      </c>
      <c r="H27" s="23"/>
      <c r="I27" s="23"/>
    </row>
    <row r="28" spans="4:20" x14ac:dyDescent="0.3">
      <c r="D28" s="24" t="s">
        <v>12</v>
      </c>
      <c r="E28" s="25">
        <v>12085481</v>
      </c>
      <c r="F28" s="26"/>
      <c r="G28" s="27">
        <f t="shared" si="1"/>
        <v>0</v>
      </c>
      <c r="H28" s="23"/>
      <c r="I28" s="23"/>
    </row>
    <row r="29" spans="4:20" x14ac:dyDescent="0.3">
      <c r="D29" s="24" t="s">
        <v>13</v>
      </c>
      <c r="E29" s="25">
        <v>3715000</v>
      </c>
      <c r="F29" s="26"/>
      <c r="G29" s="27">
        <f t="shared" si="1"/>
        <v>0</v>
      </c>
      <c r="H29" s="23"/>
      <c r="I29" s="23"/>
    </row>
    <row r="30" spans="4:20" ht="66" x14ac:dyDescent="0.3">
      <c r="D30" s="24" t="s">
        <v>14</v>
      </c>
      <c r="E30" s="25">
        <v>8655000</v>
      </c>
      <c r="F30" s="26"/>
      <c r="G30" s="27">
        <f t="shared" si="1"/>
        <v>0</v>
      </c>
      <c r="H30" s="23"/>
      <c r="I30" s="23"/>
    </row>
    <row r="31" spans="4:20" ht="49.5" x14ac:dyDescent="0.3">
      <c r="D31" s="24" t="s">
        <v>15</v>
      </c>
      <c r="E31" s="25">
        <v>6534900</v>
      </c>
      <c r="F31" s="26"/>
      <c r="G31" s="27">
        <f t="shared" si="1"/>
        <v>0</v>
      </c>
      <c r="H31" s="23"/>
      <c r="I31" s="23"/>
    </row>
    <row r="32" spans="4:20" ht="33" x14ac:dyDescent="0.3">
      <c r="D32" s="24" t="s">
        <v>37</v>
      </c>
      <c r="E32" s="33">
        <v>14500000</v>
      </c>
      <c r="F32" s="26"/>
      <c r="G32" s="27">
        <f t="shared" si="1"/>
        <v>0</v>
      </c>
      <c r="H32" s="23"/>
      <c r="I32" s="23"/>
    </row>
    <row r="33" spans="4:9" x14ac:dyDescent="0.3">
      <c r="D33" s="34" t="s">
        <v>16</v>
      </c>
      <c r="E33" s="35">
        <f>+E34+E35+E36+E37+E38+E39+E40+E41+E42</f>
        <v>148242270</v>
      </c>
      <c r="F33" s="36"/>
      <c r="G33" s="27">
        <f t="shared" si="1"/>
        <v>0</v>
      </c>
      <c r="H33" s="23"/>
      <c r="I33" s="23"/>
    </row>
    <row r="34" spans="4:9" ht="33" x14ac:dyDescent="0.3">
      <c r="D34" s="24" t="s">
        <v>17</v>
      </c>
      <c r="E34" s="25">
        <v>96260520</v>
      </c>
      <c r="F34" s="26"/>
      <c r="G34" s="27">
        <f t="shared" si="1"/>
        <v>0</v>
      </c>
      <c r="H34" s="23"/>
      <c r="I34" s="23"/>
    </row>
    <row r="35" spans="4:9" x14ac:dyDescent="0.3">
      <c r="D35" s="24" t="s">
        <v>18</v>
      </c>
      <c r="E35" s="25">
        <v>3543679</v>
      </c>
      <c r="F35" s="26"/>
      <c r="G35" s="27">
        <f t="shared" si="1"/>
        <v>0</v>
      </c>
      <c r="H35" s="23"/>
      <c r="I35" s="23"/>
    </row>
    <row r="36" spans="4:9" ht="33" x14ac:dyDescent="0.3">
      <c r="D36" s="24" t="s">
        <v>19</v>
      </c>
      <c r="E36" s="25">
        <v>46000</v>
      </c>
      <c r="F36" s="26"/>
      <c r="G36" s="27">
        <f t="shared" si="1"/>
        <v>0</v>
      </c>
      <c r="H36" s="23"/>
      <c r="I36" s="23"/>
    </row>
    <row r="37" spans="4:9" ht="33" x14ac:dyDescent="0.3">
      <c r="D37" s="24" t="s">
        <v>20</v>
      </c>
      <c r="E37" s="25">
        <v>20959200</v>
      </c>
      <c r="F37" s="26"/>
      <c r="G37" s="27">
        <f t="shared" si="1"/>
        <v>0</v>
      </c>
      <c r="H37" s="23"/>
      <c r="I37" s="23"/>
    </row>
    <row r="38" spans="4:9" ht="33" x14ac:dyDescent="0.3">
      <c r="D38" s="24" t="s">
        <v>21</v>
      </c>
      <c r="E38" s="25">
        <v>858685</v>
      </c>
      <c r="F38" s="26"/>
      <c r="G38" s="27">
        <f t="shared" si="1"/>
        <v>0</v>
      </c>
      <c r="H38" s="23"/>
      <c r="I38" s="23"/>
    </row>
    <row r="39" spans="4:9" ht="49.5" x14ac:dyDescent="0.3">
      <c r="D39" s="24" t="s">
        <v>22</v>
      </c>
      <c r="E39" s="25">
        <v>73000</v>
      </c>
      <c r="F39" s="26"/>
      <c r="G39" s="27">
        <f t="shared" si="1"/>
        <v>0</v>
      </c>
      <c r="H39" s="23"/>
      <c r="I39" s="23"/>
    </row>
    <row r="40" spans="4:9" ht="49.5" x14ac:dyDescent="0.3">
      <c r="D40" s="24" t="s">
        <v>23</v>
      </c>
      <c r="E40" s="25">
        <v>13480971</v>
      </c>
      <c r="F40" s="26"/>
      <c r="G40" s="27">
        <f t="shared" si="1"/>
        <v>0</v>
      </c>
      <c r="H40" s="23"/>
      <c r="I40" s="23"/>
    </row>
    <row r="41" spans="4:9" ht="66" x14ac:dyDescent="0.3">
      <c r="D41" s="24" t="s">
        <v>38</v>
      </c>
      <c r="E41" s="25">
        <v>0</v>
      </c>
      <c r="F41" s="26"/>
      <c r="G41" s="27">
        <f t="shared" si="1"/>
        <v>0</v>
      </c>
      <c r="H41" s="23"/>
      <c r="I41" s="23"/>
    </row>
    <row r="42" spans="4:9" ht="33.75" thickBot="1" x14ac:dyDescent="0.35">
      <c r="D42" s="28" t="s">
        <v>24</v>
      </c>
      <c r="E42" s="29">
        <v>13020215</v>
      </c>
      <c r="F42" s="30"/>
      <c r="G42" s="31">
        <f t="shared" si="1"/>
        <v>0</v>
      </c>
      <c r="H42" s="23"/>
      <c r="I42" s="23"/>
    </row>
    <row r="43" spans="4:9" ht="30.75" thickBot="1" x14ac:dyDescent="0.35">
      <c r="D43" s="14" t="s">
        <v>25</v>
      </c>
      <c r="E43" s="15">
        <f>+E44+E49</f>
        <v>332411501</v>
      </c>
      <c r="F43" s="16">
        <f t="shared" ref="F43" si="4">+F44+F49</f>
        <v>0</v>
      </c>
      <c r="G43" s="17">
        <f t="shared" si="1"/>
        <v>0</v>
      </c>
      <c r="H43" s="23"/>
      <c r="I43" s="23"/>
    </row>
    <row r="44" spans="4:9" ht="49.5" x14ac:dyDescent="0.3">
      <c r="D44" s="19" t="s">
        <v>26</v>
      </c>
      <c r="E44" s="20">
        <v>331911501</v>
      </c>
      <c r="F44" s="37"/>
      <c r="G44" s="22">
        <f t="shared" si="1"/>
        <v>0</v>
      </c>
      <c r="H44" s="23"/>
      <c r="I44" s="23"/>
    </row>
    <row r="45" spans="4:9" ht="49.5" x14ac:dyDescent="0.3">
      <c r="D45" s="24" t="s">
        <v>39</v>
      </c>
      <c r="E45" s="25">
        <v>0</v>
      </c>
      <c r="F45" s="26"/>
      <c r="G45" s="27">
        <f t="shared" si="1"/>
        <v>0</v>
      </c>
      <c r="H45" s="23"/>
      <c r="I45" s="23"/>
    </row>
    <row r="46" spans="4:9" ht="49.5" x14ac:dyDescent="0.3">
      <c r="D46" s="24" t="s">
        <v>40</v>
      </c>
      <c r="E46" s="25">
        <v>0</v>
      </c>
      <c r="F46" s="26"/>
      <c r="G46" s="27">
        <f t="shared" si="1"/>
        <v>0</v>
      </c>
      <c r="H46" s="23"/>
      <c r="I46" s="23"/>
    </row>
    <row r="47" spans="4:9" ht="49.5" x14ac:dyDescent="0.3">
      <c r="D47" s="24" t="s">
        <v>41</v>
      </c>
      <c r="E47" s="25">
        <v>0</v>
      </c>
      <c r="F47" s="26"/>
      <c r="G47" s="27">
        <f t="shared" si="1"/>
        <v>0</v>
      </c>
      <c r="H47" s="23"/>
      <c r="I47" s="23"/>
    </row>
    <row r="48" spans="4:9" ht="49.5" x14ac:dyDescent="0.3">
      <c r="D48" s="24" t="s">
        <v>42</v>
      </c>
      <c r="E48" s="25">
        <v>0</v>
      </c>
      <c r="F48" s="26"/>
      <c r="G48" s="27">
        <f t="shared" ref="G48:G79" si="5">SUM(F48:F48)</f>
        <v>0</v>
      </c>
      <c r="H48" s="23"/>
      <c r="I48" s="23"/>
    </row>
    <row r="49" spans="4:9" ht="49.5" x14ac:dyDescent="0.3">
      <c r="D49" s="24" t="s">
        <v>27</v>
      </c>
      <c r="E49" s="25">
        <v>500000</v>
      </c>
      <c r="F49" s="26"/>
      <c r="G49" s="27">
        <f t="shared" si="5"/>
        <v>0</v>
      </c>
      <c r="H49" s="23"/>
      <c r="I49" s="23"/>
    </row>
    <row r="50" spans="4:9" ht="50.25" thickBot="1" x14ac:dyDescent="0.35">
      <c r="D50" s="28" t="s">
        <v>43</v>
      </c>
      <c r="E50" s="38"/>
      <c r="F50" s="30"/>
      <c r="G50" s="31">
        <f t="shared" si="5"/>
        <v>0</v>
      </c>
      <c r="H50" s="23"/>
      <c r="I50" s="23"/>
    </row>
    <row r="51" spans="4:9" ht="30.75" thickBot="1" x14ac:dyDescent="0.35">
      <c r="D51" s="14" t="s">
        <v>44</v>
      </c>
      <c r="E51" s="39"/>
      <c r="F51" s="40"/>
      <c r="G51" s="17">
        <f t="shared" si="5"/>
        <v>0</v>
      </c>
      <c r="H51" s="23"/>
      <c r="I51" s="23"/>
    </row>
    <row r="52" spans="4:9" ht="33" x14ac:dyDescent="0.3">
      <c r="D52" s="19" t="s">
        <v>45</v>
      </c>
      <c r="E52" s="20"/>
      <c r="F52" s="21"/>
      <c r="G52" s="22">
        <f t="shared" si="5"/>
        <v>0</v>
      </c>
      <c r="H52" s="23"/>
      <c r="I52" s="23"/>
    </row>
    <row r="53" spans="4:9" ht="49.5" x14ac:dyDescent="0.3">
      <c r="D53" s="24" t="s">
        <v>46</v>
      </c>
      <c r="E53" s="25"/>
      <c r="F53" s="26"/>
      <c r="G53" s="27">
        <f t="shared" si="5"/>
        <v>0</v>
      </c>
      <c r="H53" s="23"/>
      <c r="I53" s="23"/>
    </row>
    <row r="54" spans="4:9" ht="49.5" x14ac:dyDescent="0.3">
      <c r="D54" s="24" t="s">
        <v>47</v>
      </c>
      <c r="E54" s="25"/>
      <c r="F54" s="26"/>
      <c r="G54" s="27">
        <f t="shared" si="5"/>
        <v>0</v>
      </c>
      <c r="H54" s="23"/>
      <c r="I54" s="23"/>
    </row>
    <row r="55" spans="4:9" ht="49.5" x14ac:dyDescent="0.3">
      <c r="D55" s="24" t="s">
        <v>48</v>
      </c>
      <c r="E55" s="25"/>
      <c r="F55" s="26"/>
      <c r="G55" s="27">
        <f t="shared" si="5"/>
        <v>0</v>
      </c>
      <c r="H55" s="23"/>
      <c r="I55" s="23"/>
    </row>
    <row r="56" spans="4:9" ht="49.5" x14ac:dyDescent="0.3">
      <c r="D56" s="24" t="s">
        <v>49</v>
      </c>
      <c r="E56" s="25"/>
      <c r="F56" s="26"/>
      <c r="G56" s="27">
        <f t="shared" si="5"/>
        <v>0</v>
      </c>
      <c r="H56" s="23"/>
      <c r="I56" s="23"/>
    </row>
    <row r="57" spans="4:9" ht="33" x14ac:dyDescent="0.3">
      <c r="D57" s="24" t="s">
        <v>50</v>
      </c>
      <c r="E57" s="25"/>
      <c r="F57" s="26"/>
      <c r="G57" s="27">
        <f t="shared" si="5"/>
        <v>0</v>
      </c>
      <c r="H57" s="23"/>
      <c r="I57" s="23"/>
    </row>
    <row r="58" spans="4:9" ht="50.25" thickBot="1" x14ac:dyDescent="0.35">
      <c r="D58" s="28" t="s">
        <v>51</v>
      </c>
      <c r="E58" s="41"/>
      <c r="F58" s="30"/>
      <c r="G58" s="31">
        <f t="shared" si="5"/>
        <v>0</v>
      </c>
      <c r="H58" s="23"/>
      <c r="I58" s="23"/>
    </row>
    <row r="59" spans="4:9" ht="30.75" thickBot="1" x14ac:dyDescent="0.35">
      <c r="D59" s="14" t="s">
        <v>28</v>
      </c>
      <c r="E59" s="15">
        <f>+E60+E61+E62+E63+E64+E65+E67</f>
        <v>60010714</v>
      </c>
      <c r="F59" s="42"/>
      <c r="G59" s="17">
        <f t="shared" si="5"/>
        <v>0</v>
      </c>
      <c r="H59" s="23"/>
      <c r="I59" s="23"/>
    </row>
    <row r="60" spans="4:9" x14ac:dyDescent="0.3">
      <c r="D60" s="19" t="s">
        <v>29</v>
      </c>
      <c r="E60" s="20">
        <v>7205900</v>
      </c>
      <c r="F60" s="21"/>
      <c r="G60" s="22">
        <f t="shared" si="5"/>
        <v>0</v>
      </c>
      <c r="H60" s="23"/>
      <c r="I60" s="23"/>
    </row>
    <row r="61" spans="4:9" ht="33" x14ac:dyDescent="0.3">
      <c r="D61" s="24" t="s">
        <v>30</v>
      </c>
      <c r="E61" s="25">
        <v>1900000</v>
      </c>
      <c r="F61" s="26"/>
      <c r="G61" s="27">
        <f t="shared" si="5"/>
        <v>0</v>
      </c>
      <c r="H61" s="23"/>
      <c r="I61" s="23"/>
    </row>
    <row r="62" spans="4:9" ht="33" x14ac:dyDescent="0.3">
      <c r="D62" s="24" t="s">
        <v>31</v>
      </c>
      <c r="E62" s="25">
        <v>2422874</v>
      </c>
      <c r="F62" s="26"/>
      <c r="G62" s="27">
        <f t="shared" si="5"/>
        <v>0</v>
      </c>
      <c r="H62" s="23"/>
      <c r="I62" s="23"/>
    </row>
    <row r="63" spans="4:9" ht="49.5" x14ac:dyDescent="0.3">
      <c r="D63" s="24" t="s">
        <v>32</v>
      </c>
      <c r="E63" s="25">
        <v>42377840</v>
      </c>
      <c r="F63" s="26"/>
      <c r="G63" s="27">
        <f t="shared" si="5"/>
        <v>0</v>
      </c>
      <c r="H63" s="23"/>
      <c r="I63" s="23"/>
    </row>
    <row r="64" spans="4:9" ht="33" x14ac:dyDescent="0.3">
      <c r="D64" s="24" t="s">
        <v>33</v>
      </c>
      <c r="E64" s="25">
        <v>2680000</v>
      </c>
      <c r="F64" s="26"/>
      <c r="G64" s="27">
        <f t="shared" si="5"/>
        <v>0</v>
      </c>
      <c r="H64" s="23"/>
      <c r="I64" s="23"/>
    </row>
    <row r="65" spans="4:9" ht="33" x14ac:dyDescent="0.3">
      <c r="D65" s="24" t="s">
        <v>52</v>
      </c>
      <c r="E65" s="25">
        <v>130000</v>
      </c>
      <c r="F65" s="26"/>
      <c r="G65" s="27">
        <f t="shared" si="5"/>
        <v>0</v>
      </c>
      <c r="H65" s="23"/>
      <c r="I65" s="23"/>
    </row>
    <row r="66" spans="4:9" ht="33" x14ac:dyDescent="0.3">
      <c r="D66" s="24" t="s">
        <v>53</v>
      </c>
      <c r="E66" s="25">
        <v>0</v>
      </c>
      <c r="F66" s="26"/>
      <c r="G66" s="27">
        <f t="shared" si="5"/>
        <v>0</v>
      </c>
      <c r="H66" s="23"/>
      <c r="I66" s="23"/>
    </row>
    <row r="67" spans="4:9" x14ac:dyDescent="0.3">
      <c r="D67" s="24" t="s">
        <v>34</v>
      </c>
      <c r="E67" s="25">
        <v>3294100</v>
      </c>
      <c r="F67" s="26"/>
      <c r="G67" s="27">
        <f t="shared" si="5"/>
        <v>0</v>
      </c>
      <c r="H67" s="23"/>
      <c r="I67" s="23"/>
    </row>
    <row r="68" spans="4:9" ht="50.25" thickBot="1" x14ac:dyDescent="0.35">
      <c r="D68" s="28" t="s">
        <v>54</v>
      </c>
      <c r="E68" s="41">
        <v>0</v>
      </c>
      <c r="F68" s="30"/>
      <c r="G68" s="31">
        <f t="shared" si="5"/>
        <v>0</v>
      </c>
      <c r="H68" s="23"/>
      <c r="I68" s="23"/>
    </row>
    <row r="69" spans="4:9" ht="17.25" thickBot="1" x14ac:dyDescent="0.35">
      <c r="D69" s="14" t="s">
        <v>55</v>
      </c>
      <c r="E69" s="15">
        <v>600000</v>
      </c>
      <c r="F69" s="40"/>
      <c r="G69" s="17">
        <f t="shared" si="5"/>
        <v>0</v>
      </c>
      <c r="H69" s="23"/>
      <c r="I69" s="23"/>
    </row>
    <row r="70" spans="4:9" x14ac:dyDescent="0.3">
      <c r="D70" s="19" t="s">
        <v>56</v>
      </c>
      <c r="E70" s="20">
        <v>600000</v>
      </c>
      <c r="F70" s="21"/>
      <c r="G70" s="22">
        <f t="shared" si="5"/>
        <v>0</v>
      </c>
      <c r="H70" s="23"/>
      <c r="I70" s="23"/>
    </row>
    <row r="71" spans="4:9" x14ac:dyDescent="0.3">
      <c r="D71" s="24" t="s">
        <v>57</v>
      </c>
      <c r="E71" s="25"/>
      <c r="F71" s="26"/>
      <c r="G71" s="27">
        <f t="shared" si="5"/>
        <v>0</v>
      </c>
      <c r="H71" s="23"/>
      <c r="I71" s="23"/>
    </row>
    <row r="72" spans="4:9" ht="33" x14ac:dyDescent="0.3">
      <c r="D72" s="24" t="s">
        <v>58</v>
      </c>
      <c r="E72" s="25"/>
      <c r="F72" s="26"/>
      <c r="G72" s="27">
        <f t="shared" si="5"/>
        <v>0</v>
      </c>
      <c r="H72" s="23"/>
      <c r="I72" s="23"/>
    </row>
    <row r="73" spans="4:9" ht="66.75" thickBot="1" x14ac:dyDescent="0.35">
      <c r="D73" s="28" t="s">
        <v>59</v>
      </c>
      <c r="E73" s="29"/>
      <c r="F73" s="30"/>
      <c r="G73" s="31">
        <f t="shared" si="5"/>
        <v>0</v>
      </c>
      <c r="H73" s="23"/>
      <c r="I73" s="23"/>
    </row>
    <row r="74" spans="4:9" ht="45.75" thickBot="1" x14ac:dyDescent="0.35">
      <c r="D74" s="14" t="s">
        <v>60</v>
      </c>
      <c r="E74" s="43"/>
      <c r="F74" s="40"/>
      <c r="G74" s="17">
        <f t="shared" si="5"/>
        <v>0</v>
      </c>
      <c r="H74" s="23"/>
      <c r="I74" s="23"/>
    </row>
    <row r="75" spans="4:9" ht="33" x14ac:dyDescent="0.3">
      <c r="D75" s="19" t="s">
        <v>61</v>
      </c>
      <c r="E75" s="20"/>
      <c r="F75" s="21"/>
      <c r="G75" s="22">
        <f t="shared" si="5"/>
        <v>0</v>
      </c>
      <c r="H75" s="23"/>
      <c r="I75" s="23"/>
    </row>
    <row r="76" spans="4:9" ht="50.25" thickBot="1" x14ac:dyDescent="0.35">
      <c r="D76" s="28" t="s">
        <v>62</v>
      </c>
      <c r="E76" s="29"/>
      <c r="F76" s="30"/>
      <c r="G76" s="31">
        <f t="shared" si="5"/>
        <v>0</v>
      </c>
      <c r="H76" s="23"/>
      <c r="I76" s="23"/>
    </row>
    <row r="77" spans="4:9" ht="17.25" thickBot="1" x14ac:dyDescent="0.35">
      <c r="D77" s="14" t="s">
        <v>63</v>
      </c>
      <c r="E77" s="39"/>
      <c r="F77" s="40"/>
      <c r="G77" s="17">
        <f t="shared" si="5"/>
        <v>0</v>
      </c>
      <c r="H77" s="23"/>
      <c r="I77" s="23"/>
    </row>
    <row r="78" spans="4:9" ht="33" x14ac:dyDescent="0.3">
      <c r="D78" s="19" t="s">
        <v>64</v>
      </c>
      <c r="E78" s="20"/>
      <c r="F78" s="21"/>
      <c r="G78" s="22">
        <f t="shared" si="5"/>
        <v>0</v>
      </c>
      <c r="H78" s="23"/>
      <c r="I78" s="23"/>
    </row>
    <row r="79" spans="4:9" ht="33" x14ac:dyDescent="0.3">
      <c r="D79" s="24" t="s">
        <v>65</v>
      </c>
      <c r="E79" s="25"/>
      <c r="F79" s="26"/>
      <c r="G79" s="27">
        <f t="shared" si="5"/>
        <v>0</v>
      </c>
      <c r="H79" s="23"/>
      <c r="I79" s="23"/>
    </row>
    <row r="80" spans="4:9" ht="50.25" thickBot="1" x14ac:dyDescent="0.35">
      <c r="D80" s="28" t="s">
        <v>66</v>
      </c>
      <c r="E80" s="29"/>
      <c r="F80" s="30"/>
      <c r="G80" s="31">
        <f t="shared" ref="G80:G94" si="6">SUM(F80:F80)</f>
        <v>0</v>
      </c>
      <c r="H80" s="23"/>
      <c r="I80" s="23"/>
    </row>
    <row r="81" spans="4:9" ht="17.25" thickBot="1" x14ac:dyDescent="0.35">
      <c r="D81" s="44" t="s">
        <v>35</v>
      </c>
      <c r="E81" s="45"/>
      <c r="F81" s="40"/>
      <c r="G81" s="17">
        <f t="shared" si="6"/>
        <v>0</v>
      </c>
      <c r="H81" s="23"/>
      <c r="I81" s="23"/>
    </row>
    <row r="82" spans="4:9" ht="17.25" thickBot="1" x14ac:dyDescent="0.35">
      <c r="D82" s="46"/>
      <c r="E82" s="47"/>
      <c r="F82" s="48"/>
      <c r="G82" s="12">
        <f t="shared" si="6"/>
        <v>0</v>
      </c>
      <c r="H82" s="23"/>
      <c r="I82" s="23"/>
    </row>
    <row r="83" spans="4:9" ht="17.25" thickBot="1" x14ac:dyDescent="0.35">
      <c r="D83" s="14" t="s">
        <v>67</v>
      </c>
      <c r="E83" s="43"/>
      <c r="F83" s="40"/>
      <c r="G83" s="17">
        <f t="shared" si="6"/>
        <v>0</v>
      </c>
      <c r="H83" s="23"/>
      <c r="I83" s="23"/>
    </row>
    <row r="84" spans="4:9" ht="30.75" thickBot="1" x14ac:dyDescent="0.35">
      <c r="D84" s="14" t="s">
        <v>68</v>
      </c>
      <c r="E84" s="43"/>
      <c r="F84" s="40"/>
      <c r="G84" s="17">
        <f t="shared" si="6"/>
        <v>0</v>
      </c>
      <c r="H84" s="23"/>
      <c r="I84" s="23"/>
    </row>
    <row r="85" spans="4:9" ht="33" x14ac:dyDescent="0.3">
      <c r="D85" s="19" t="s">
        <v>69</v>
      </c>
      <c r="E85" s="20"/>
      <c r="F85" s="21"/>
      <c r="G85" s="22">
        <f t="shared" si="6"/>
        <v>0</v>
      </c>
      <c r="H85" s="23"/>
      <c r="I85" s="23"/>
    </row>
    <row r="86" spans="4:9" ht="33.75" thickBot="1" x14ac:dyDescent="0.35">
      <c r="D86" s="24" t="s">
        <v>70</v>
      </c>
      <c r="E86" s="25"/>
      <c r="F86" s="26"/>
      <c r="G86" s="27">
        <f t="shared" si="6"/>
        <v>0</v>
      </c>
      <c r="H86" s="23"/>
      <c r="I86" s="23"/>
    </row>
    <row r="87" spans="4:9" ht="17.25" thickBot="1" x14ac:dyDescent="0.35">
      <c r="D87" s="44" t="s">
        <v>71</v>
      </c>
      <c r="E87" s="45"/>
      <c r="F87" s="40"/>
      <c r="G87" s="17">
        <f t="shared" si="6"/>
        <v>0</v>
      </c>
      <c r="H87" s="23"/>
      <c r="I87" s="23"/>
    </row>
    <row r="88" spans="4:9" ht="33" x14ac:dyDescent="0.3">
      <c r="D88" s="24" t="s">
        <v>72</v>
      </c>
      <c r="E88" s="25"/>
      <c r="F88" s="26"/>
      <c r="G88" s="27">
        <f t="shared" si="6"/>
        <v>0</v>
      </c>
      <c r="H88" s="23"/>
      <c r="I88" s="23"/>
    </row>
    <row r="89" spans="4:9" ht="33.75" thickBot="1" x14ac:dyDescent="0.35">
      <c r="D89" s="24" t="s">
        <v>73</v>
      </c>
      <c r="E89" s="25"/>
      <c r="F89" s="26"/>
      <c r="G89" s="27">
        <f t="shared" si="6"/>
        <v>0</v>
      </c>
      <c r="H89" s="23"/>
      <c r="I89" s="23"/>
    </row>
    <row r="90" spans="4:9" ht="30.75" thickBot="1" x14ac:dyDescent="0.35">
      <c r="D90" s="44" t="s">
        <v>74</v>
      </c>
      <c r="E90" s="45"/>
      <c r="F90" s="40"/>
      <c r="G90" s="17">
        <f t="shared" si="6"/>
        <v>0</v>
      </c>
      <c r="H90" s="23"/>
      <c r="I90" s="23"/>
    </row>
    <row r="91" spans="4:9" ht="33.75" thickBot="1" x14ac:dyDescent="0.35">
      <c r="D91" s="28" t="s">
        <v>75</v>
      </c>
      <c r="E91" s="29"/>
      <c r="F91" s="30"/>
      <c r="G91" s="31">
        <f t="shared" si="6"/>
        <v>0</v>
      </c>
      <c r="H91" s="23"/>
      <c r="I91" s="23"/>
    </row>
    <row r="92" spans="4:9" ht="30.75" thickBot="1" x14ac:dyDescent="0.35">
      <c r="D92" s="44" t="s">
        <v>76</v>
      </c>
      <c r="E92" s="45"/>
      <c r="F92" s="40"/>
      <c r="G92" s="17">
        <f t="shared" si="6"/>
        <v>0</v>
      </c>
      <c r="H92" s="23"/>
      <c r="I92" s="23"/>
    </row>
    <row r="93" spans="4:9" ht="17.25" thickBot="1" x14ac:dyDescent="0.35">
      <c r="D93" s="49"/>
      <c r="E93" s="50"/>
      <c r="F93" s="51"/>
      <c r="G93" s="12">
        <f t="shared" si="6"/>
        <v>0</v>
      </c>
      <c r="H93" s="23"/>
      <c r="I93" s="23"/>
    </row>
    <row r="94" spans="4:9" ht="33.75" thickBot="1" x14ac:dyDescent="0.35">
      <c r="D94" s="52" t="s">
        <v>77</v>
      </c>
      <c r="E94" s="53">
        <f>+E17+E23+E33+E43+E59+E69</f>
        <v>1094220384</v>
      </c>
      <c r="F94" s="54">
        <f t="shared" ref="F94" si="7">+F17+F23+F33+F43+F59</f>
        <v>31894986.039999999</v>
      </c>
      <c r="G94" s="55">
        <f t="shared" si="6"/>
        <v>31894986.039999999</v>
      </c>
      <c r="H94" s="8"/>
      <c r="I94" s="23"/>
    </row>
    <row r="95" spans="4:9" ht="18.75" x14ac:dyDescent="0.3">
      <c r="D95" s="2" t="s">
        <v>78</v>
      </c>
    </row>
    <row r="96" spans="4:9" x14ac:dyDescent="0.3">
      <c r="D96" s="3" t="s">
        <v>80</v>
      </c>
    </row>
    <row r="97" spans="4:7" x14ac:dyDescent="0.3">
      <c r="D97" s="3" t="s">
        <v>81</v>
      </c>
    </row>
    <row r="98" spans="4:7" x14ac:dyDescent="0.3">
      <c r="D98" s="3" t="s">
        <v>79</v>
      </c>
    </row>
    <row r="99" spans="4:7" x14ac:dyDescent="0.3">
      <c r="D99" s="3" t="s">
        <v>82</v>
      </c>
    </row>
    <row r="100" spans="4:7" x14ac:dyDescent="0.3">
      <c r="D100" s="3" t="s">
        <v>83</v>
      </c>
    </row>
    <row r="101" spans="4:7" x14ac:dyDescent="0.3">
      <c r="D101" s="3"/>
    </row>
    <row r="102" spans="4:7" x14ac:dyDescent="0.3">
      <c r="D102" s="3"/>
    </row>
    <row r="103" spans="4:7" x14ac:dyDescent="0.3">
      <c r="D103" s="3"/>
    </row>
    <row r="105" spans="4:7" ht="14.25" customHeight="1" x14ac:dyDescent="0.3"/>
    <row r="106" spans="4:7" ht="14.25" customHeight="1" x14ac:dyDescent="0.3"/>
    <row r="107" spans="4:7" x14ac:dyDescent="0.3">
      <c r="D107" s="56"/>
      <c r="E107" s="56"/>
      <c r="F107" s="56"/>
      <c r="G107" s="56"/>
    </row>
    <row r="108" spans="4:7" x14ac:dyDescent="0.3">
      <c r="D108" s="56"/>
      <c r="E108" s="56"/>
      <c r="F108" s="56"/>
      <c r="G108" s="56"/>
    </row>
  </sheetData>
  <sheetProtection algorithmName="SHA-512" hashValue="J7vGbVlTd/Z05RkqZAbqTE9C6EVurQylZXWC7R5VCDGeeQiaggCV0zrQFSP9HMY/RxL6Gk2fEhVjNfZQBuR8Tw==" saltValue="bHJ5Z+rx9e+1XRIWjbxxPg==" spinCount="100000" sheet="1" objects="1" scenarios="1"/>
  <mergeCells count="5">
    <mergeCell ref="D8:E8"/>
    <mergeCell ref="D10:G10"/>
    <mergeCell ref="D11:G11"/>
    <mergeCell ref="D12:G12"/>
    <mergeCell ref="D13:G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2022-03-01T18:49:01Z</cp:lastPrinted>
  <dcterms:created xsi:type="dcterms:W3CDTF">2018-04-17T18:57:16Z</dcterms:created>
  <dcterms:modified xsi:type="dcterms:W3CDTF">2022-03-03T19:07:28Z</dcterms:modified>
</cp:coreProperties>
</file>