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Y:\DAI 2022\DOCUMENTOS, PORTAL DE TRANSPARENCIA\ENERO 2022\"/>
    </mc:Choice>
  </mc:AlternateContent>
  <xr:revisionPtr revIDLastSave="0" documentId="13_ncr:1_{9D1D64E3-326C-4660-8C8C-9FC7A86C7032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presupuesto año 2022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15" i="4" l="1"/>
  <c r="F15" i="4"/>
  <c r="E21" i="4"/>
  <c r="F21" i="4"/>
  <c r="E31" i="4"/>
  <c r="F31" i="4"/>
  <c r="E41" i="4"/>
  <c r="E57" i="4"/>
  <c r="F57" i="4"/>
  <c r="F14" i="4" l="1"/>
  <c r="E14" i="4"/>
  <c r="K14" i="4"/>
  <c r="L14" i="4" s="1"/>
  <c r="M14" i="4" s="1"/>
  <c r="N14" i="4" s="1"/>
  <c r="O14" i="4" s="1"/>
  <c r="P14" i="4" s="1"/>
  <c r="F92" i="4" l="1"/>
  <c r="E92" i="4"/>
</calcChain>
</file>

<file path=xl/sharedStrings.xml><?xml version="1.0" encoding="utf-8"?>
<sst xmlns="http://schemas.openxmlformats.org/spreadsheetml/2006/main" count="88" uniqueCount="88">
  <si>
    <t>Detalle</t>
  </si>
  <si>
    <t>2 - GASTOS</t>
  </si>
  <si>
    <t>2.1 - REMUNERACIONES Y CONTRIBUCIONES</t>
  </si>
  <si>
    <t>2.1.1 - REMUNERACIONES</t>
  </si>
  <si>
    <t>2.1.2 - SOBRESUELDOS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</si>
  <si>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</si>
  <si>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</si>
  <si>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</si>
  <si>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</si>
  <si>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</si>
  <si>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</si>
  <si>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</si>
  <si>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</si>
  <si>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</si>
  <si>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</si>
  <si>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</si>
  <si>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</si>
  <si>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</si>
  <si>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</si>
  <si>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</si>
  <si>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</si>
  <si>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</si>
  <si>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</si>
  <si>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</si>
  <si>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2.3.9 - PRODUCTOS Y ÚTILES VARIOS</t>
  </si>
  <si>
    <t>2.4 - TRANSFERENCIAS CORRIENTES</t>
  </si>
  <si>
    <t>2.4.1 - TRANSFERENCIAS CORRIENTES AL SECTOR PRIVADO</t>
  </si>
  <si>
    <t>2.4.7 - TRANSFERENCIAS CORRIENTES AL SECTOR EXTERNO</t>
  </si>
  <si>
    <t>2.6 - BIENES MUEBLES, INMUEBLES E INTANGIBLES</t>
  </si>
  <si>
    <t>2.6.1 - MOBILIARIO Y EQUIPO</t>
  </si>
  <si>
    <t>2.6.2 - MOBILIARIO Y EQUIPO EDUCACIONAL Y RECREATIVO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</si>
  <si>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</si>
  <si>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</si>
  <si>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</si>
  <si>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2.6.8 - BIENES INTANGIBLES</t>
  </si>
  <si>
    <t>Total Gastos</t>
  </si>
  <si>
    <t>2.1.3 - DIETAS Y GASTOS DE REPRESENTACIÓN</t>
  </si>
  <si>
    <t>2.2.9 - OTRAS CONTRATACIONES DE SERVICIOS</t>
  </si>
  <si>
    <t>2.3.8 - GASTOS QUE SE ASIGNARÁN DURANTE EL EJERCICIO (ART. 32 Y 33 LEY 423-06)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</si>
  <si>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</si>
  <si>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</si>
  <si>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</si>
  <si>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</si>
  <si>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</si>
  <si>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</si>
  <si>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</si>
  <si>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</si>
  <si>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</si>
  <si>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</si>
  <si>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2.5.5 - TRANSFERENCIAS DE CAPITAL A INSTITUCIONES PÚBLICAS FINANCIERAS</t>
  </si>
  <si>
    <t>2.5.6 - TRANSFERENCIAS DE CAPITAL AL SECTOR EXTERNO</t>
  </si>
  <si>
    <t>2.5.9 - TRANSFERENCIAS DE CAPITAL A OTRAS INSTITUCIONES PÚBLICAS</t>
  </si>
  <si>
    <t>2.6.6 - EQUIPOS DE DEFENSA Y SEGURIDAD</t>
  </si>
  <si>
    <t>2.6.7 - ACTIVOS BIÓLOGICOS CULTIVABLES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</si>
  <si>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</si>
  <si>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</si>
  <si>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</si>
  <si>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</si>
  <si>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</si>
  <si>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</si>
  <si>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</si>
  <si>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</si>
  <si>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</si>
  <si>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</si>
  <si>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</si>
  <si>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</si>
  <si>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</si>
  <si>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</si>
  <si>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</si>
  <si>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</si>
  <si>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</si>
  <si>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</si>
  <si>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</si>
  <si>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</si>
  <si>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</si>
  <si>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</si>
  <si>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TOTAL APLICACIONES FINANCIERAS</t>
  </si>
  <si>
    <t>TOTAL GASTOS Y APLICACIONES FINANCIERAS</t>
  </si>
  <si>
    <t>Notas:</t>
  </si>
  <si>
    <t xml:space="preserve">3. Se presenta la clasificación objetal del gasto al nivel de cuenta. </t>
  </si>
  <si>
    <t xml:space="preserve">1. Gasto devengado. </t>
  </si>
  <si>
    <t xml:space="preserve">2. Se presenta el gasto por mes; cada mes se debe actualizar el gasto devengado de los meses anteriores. </t>
  </si>
  <si>
    <t>4. Fecha de imputación: último día del mes analizado</t>
  </si>
  <si>
    <t>5. Fecha de registro: el día 10 del mes siguiente al mes analizado</t>
  </si>
  <si>
    <t>VALORES En RD$</t>
  </si>
  <si>
    <t>PRESUPUESTO MODIFICADO</t>
  </si>
  <si>
    <t>PRESUPUESTO AÑO 2022</t>
  </si>
  <si>
    <t>PRESUPUESTO APROBADO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</si>
</sst>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4"/>
      <color theme="1"/>
      <name val="Book Antiqua"/>
      <family val="1"/>
    </font>
    <font>
      <sz val="11"/>
      <color theme="1"/>
      <name val="Book Antiqua"/>
      <family val="1"/>
    </font>
    <font>
      <b/>
      <sz val="12"/>
      <color theme="1"/>
      <name val="Book Antiqua"/>
      <family val="1"/>
    </font>
    <font>
      <b/>
      <sz val="11"/>
      <color theme="1"/>
      <name val="Book Antiqua"/>
      <family val="1"/>
    </font>
    <font>
      <u/>
      <sz val="11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 tint="0.39997558519241921"/>
        <bgColor theme="4" tint="0.79998168889431442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Border="1" applyAlignment="1">
      <alignment horizontal="center" vertical="center" wrapText="1"/>
    </xf>
    <xf numFmtId="0" fontId="2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0" fontId="4" fillId="3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43" fontId="3" fillId="0" borderId="0" xfId="0" applyNumberFormat="1" applyFont="1"/>
    <xf numFmtId="0" fontId="5" fillId="0" borderId="3" xfId="0" applyFont="1" applyBorder="1" applyAlignment="1">
      <alignment horizontal="left" vertical="center" wrapText="1"/>
    </xf>
    <xf numFmtId="43" fontId="5" fillId="0" borderId="4" xfId="1" applyFont="1" applyBorder="1" applyAlignment="1">
      <alignment horizontal="left" vertical="center" wrapText="1"/>
    </xf>
    <xf numFmtId="43" fontId="5" fillId="0" borderId="5" xfId="1" applyFont="1" applyBorder="1" applyAlignment="1">
      <alignment horizontal="left" vertical="center" wrapText="1"/>
    </xf>
    <xf numFmtId="43" fontId="3" fillId="0" borderId="0" xfId="1" applyFont="1"/>
    <xf numFmtId="43" fontId="5" fillId="0" borderId="4" xfId="1" applyFont="1" applyBorder="1" applyAlignment="1">
      <alignment vertical="center" wrapText="1"/>
    </xf>
    <xf numFmtId="43" fontId="5" fillId="0" borderId="5" xfId="1" applyFont="1" applyBorder="1" applyAlignment="1">
      <alignment vertical="center" wrapText="1"/>
    </xf>
    <xf numFmtId="9" fontId="3" fillId="0" borderId="0" xfId="2" applyFont="1"/>
    <xf numFmtId="43" fontId="3" fillId="0" borderId="2" xfId="1" applyFont="1" applyBorder="1" applyAlignment="1">
      <alignment vertical="center" wrapText="1"/>
    </xf>
    <xf numFmtId="4" fontId="3" fillId="0" borderId="0" xfId="0" applyNumberFormat="1" applyFont="1"/>
    <xf numFmtId="43" fontId="3" fillId="0" borderId="1" xfId="1" applyFont="1" applyBorder="1" applyAlignment="1">
      <alignment vertical="center" wrapText="1"/>
    </xf>
    <xf numFmtId="43" fontId="3" fillId="0" borderId="6" xfId="1" applyFont="1" applyBorder="1" applyAlignment="1">
      <alignment vertical="center" wrapText="1"/>
    </xf>
    <xf numFmtId="4" fontId="3" fillId="0" borderId="2" xfId="0" applyNumberFormat="1" applyFont="1" applyBorder="1"/>
    <xf numFmtId="4" fontId="3" fillId="0" borderId="6" xfId="0" applyNumberFormat="1" applyFont="1" applyBorder="1" applyAlignment="1">
      <alignment vertical="center" wrapText="1"/>
    </xf>
    <xf numFmtId="164" fontId="5" fillId="0" borderId="1" xfId="0" applyNumberFormat="1" applyFont="1" applyBorder="1" applyAlignment="1">
      <alignment vertical="center" wrapText="1"/>
    </xf>
    <xf numFmtId="43" fontId="5" fillId="0" borderId="6" xfId="1" applyFont="1" applyBorder="1" applyAlignment="1">
      <alignment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left" vertical="center" wrapText="1"/>
    </xf>
    <xf numFmtId="43" fontId="5" fillId="3" borderId="4" xfId="1" applyFont="1" applyFill="1" applyBorder="1" applyAlignment="1">
      <alignment horizontal="center" vertical="center" wrapText="1"/>
    </xf>
    <xf numFmtId="43" fontId="5" fillId="3" borderId="5" xfId="1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0" borderId="7" xfId="0" applyFont="1" applyBorder="1" applyAlignment="1">
      <alignment horizontal="left" vertical="center" wrapText="1" indent="2"/>
    </xf>
    <xf numFmtId="43" fontId="3" fillId="0" borderId="8" xfId="1" applyFont="1" applyBorder="1" applyAlignment="1">
      <alignment vertical="center" wrapText="1"/>
    </xf>
    <xf numFmtId="0" fontId="3" fillId="0" borderId="9" xfId="0" applyFont="1" applyBorder="1" applyAlignment="1">
      <alignment horizontal="left" vertical="center" wrapText="1" indent="2"/>
    </xf>
    <xf numFmtId="43" fontId="3" fillId="0" borderId="10" xfId="1" applyFont="1" applyBorder="1" applyAlignment="1">
      <alignment vertical="center" wrapText="1"/>
    </xf>
    <xf numFmtId="0" fontId="3" fillId="0" borderId="11" xfId="0" applyFont="1" applyBorder="1" applyAlignment="1">
      <alignment horizontal="left" vertical="center" wrapText="1" indent="2"/>
    </xf>
    <xf numFmtId="43" fontId="3" fillId="0" borderId="12" xfId="1" applyFont="1" applyBorder="1" applyAlignment="1">
      <alignment vertical="center" wrapText="1"/>
    </xf>
    <xf numFmtId="4" fontId="3" fillId="0" borderId="8" xfId="0" applyNumberFormat="1" applyFont="1" applyBorder="1"/>
    <xf numFmtId="4" fontId="3" fillId="0" borderId="12" xfId="0" applyNumberFormat="1" applyFont="1" applyBorder="1" applyAlignment="1">
      <alignment vertical="center" wrapText="1"/>
    </xf>
    <xf numFmtId="164" fontId="5" fillId="0" borderId="10" xfId="0" applyNumberFormat="1" applyFont="1" applyBorder="1" applyAlignment="1">
      <alignment vertical="center" wrapText="1"/>
    </xf>
    <xf numFmtId="0" fontId="5" fillId="0" borderId="9" xfId="0" applyFont="1" applyBorder="1" applyAlignment="1">
      <alignment horizontal="left" vertical="center" wrapText="1"/>
    </xf>
    <xf numFmtId="43" fontId="5" fillId="0" borderId="12" xfId="1" applyFont="1" applyBorder="1" applyAlignment="1">
      <alignment vertical="center" wrapText="1"/>
    </xf>
    <xf numFmtId="0" fontId="5" fillId="2" borderId="9" xfId="0" applyFont="1" applyFill="1" applyBorder="1" applyAlignment="1">
      <alignment horizontal="left" vertical="center" wrapText="1"/>
    </xf>
    <xf numFmtId="164" fontId="5" fillId="2" borderId="10" xfId="0" applyNumberFormat="1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 wrapText="1"/>
    </xf>
    <xf numFmtId="164" fontId="3" fillId="0" borderId="10" xfId="0" applyNumberFormat="1" applyFont="1" applyBorder="1" applyAlignment="1">
      <alignment vertical="center" wrapText="1"/>
    </xf>
    <xf numFmtId="0" fontId="3" fillId="0" borderId="11" xfId="0" applyFont="1" applyBorder="1"/>
    <xf numFmtId="0" fontId="3" fillId="0" borderId="12" xfId="0" applyFont="1" applyBorder="1"/>
    <xf numFmtId="0" fontId="6" fillId="0" borderId="0" xfId="0" applyFont="1" applyAlignment="1">
      <alignment horizontal="left"/>
    </xf>
    <xf numFmtId="0" fontId="6" fillId="0" borderId="0" xfId="0" applyFont="1"/>
    <xf numFmtId="0" fontId="5" fillId="0" borderId="11" xfId="0" applyFont="1" applyBorder="1" applyAlignment="1">
      <alignment horizontal="left" vertical="center" wrapText="1"/>
    </xf>
    <xf numFmtId="43" fontId="3" fillId="0" borderId="13" xfId="1" applyFont="1" applyBorder="1" applyAlignment="1">
      <alignment vertical="center" wrapText="1"/>
    </xf>
    <xf numFmtId="0" fontId="3" fillId="0" borderId="14" xfId="0" applyFont="1" applyBorder="1" applyAlignment="1">
      <alignment horizontal="left" vertical="center" wrapText="1" indent="2"/>
    </xf>
    <xf numFmtId="43" fontId="3" fillId="0" borderId="15" xfId="1" applyFont="1" applyBorder="1" applyAlignment="1">
      <alignment vertical="center" wrapText="1"/>
    </xf>
    <xf numFmtId="43" fontId="3" fillId="0" borderId="16" xfId="1" applyFont="1" applyBorder="1" applyAlignment="1">
      <alignment vertical="center" wrapText="1"/>
    </xf>
    <xf numFmtId="0" fontId="3" fillId="0" borderId="17" xfId="0" applyFont="1" applyBorder="1" applyAlignment="1">
      <alignment horizontal="left" vertical="center" wrapText="1" indent="2"/>
    </xf>
    <xf numFmtId="43" fontId="3" fillId="0" borderId="18" xfId="1" applyFont="1" applyBorder="1" applyAlignment="1">
      <alignment vertical="center" wrapText="1"/>
    </xf>
    <xf numFmtId="43" fontId="3" fillId="0" borderId="19" xfId="1" applyFont="1" applyBorder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 wrapText="1"/>
    </xf>
    <xf numFmtId="0" fontId="5" fillId="0" borderId="0" xfId="0" applyFont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2295525</xdr:colOff>
      <xdr:row>0</xdr:row>
      <xdr:rowOff>133350</xdr:rowOff>
    </xdr:from>
    <xdr:to>
      <xdr:col>5</xdr:col>
      <xdr:colOff>409575</xdr:colOff>
      <xdr:row>8</xdr:row>
      <xdr:rowOff>85726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88FD90FB-56E1-45D7-A57A-96AAAEBF34C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6884" t="8819" r="9314" b="12654"/>
        <a:stretch/>
      </xdr:blipFill>
      <xdr:spPr>
        <a:xfrm>
          <a:off x="2809875" y="133350"/>
          <a:ext cx="2667000" cy="1781176"/>
        </a:xfrm>
        <a:prstGeom prst="rect">
          <a:avLst/>
        </a:prstGeom>
      </xdr:spPr>
    </xdr:pic>
    <xdr:clientData/>
  </xdr:twoCellAnchor>
  <xdr:twoCellAnchor>
    <xdr:from>
      <xdr:col>3</xdr:col>
      <xdr:colOff>0</xdr:colOff>
      <xdr:row>101</xdr:row>
      <xdr:rowOff>123825</xdr:rowOff>
    </xdr:from>
    <xdr:to>
      <xdr:col>3</xdr:col>
      <xdr:colOff>2035549</xdr:colOff>
      <xdr:row>105</xdr:row>
      <xdr:rowOff>92449</xdr:rowOff>
    </xdr:to>
    <xdr:sp macro="" textlink="">
      <xdr:nvSpPr>
        <xdr:cNvPr id="6" name="11 CuadroTexto">
          <a:extLst>
            <a:ext uri="{FF2B5EF4-FFF2-40B4-BE49-F238E27FC236}">
              <a16:creationId xmlns:a16="http://schemas.microsoft.com/office/drawing/2014/main" id="{165B81DE-3E25-4025-A344-7C9420227EF3}"/>
            </a:ext>
          </a:extLst>
        </xdr:cNvPr>
        <xdr:cNvSpPr txBox="1"/>
      </xdr:nvSpPr>
      <xdr:spPr>
        <a:xfrm>
          <a:off x="1019175" y="39271575"/>
          <a:ext cx="2140324" cy="806824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Lic. Juana Feliz</a:t>
          </a:r>
        </a:p>
        <a:p>
          <a:pPr marL="0" indent="0" algn="ctr"/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Enc. Depto. Financiero</a:t>
          </a: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Elaborado Por:</a:t>
          </a:r>
        </a:p>
      </xdr:txBody>
    </xdr:sp>
    <xdr:clientData/>
  </xdr:twoCellAnchor>
  <xdr:twoCellAnchor>
    <xdr:from>
      <xdr:col>4</xdr:col>
      <xdr:colOff>1514475</xdr:colOff>
      <xdr:row>101</xdr:row>
      <xdr:rowOff>171450</xdr:rowOff>
    </xdr:from>
    <xdr:to>
      <xdr:col>5</xdr:col>
      <xdr:colOff>2598083</xdr:colOff>
      <xdr:row>105</xdr:row>
      <xdr:rowOff>106456</xdr:rowOff>
    </xdr:to>
    <xdr:sp macro="" textlink="">
      <xdr:nvSpPr>
        <xdr:cNvPr id="7" name="11 CuadroTexto">
          <a:extLst>
            <a:ext uri="{FF2B5EF4-FFF2-40B4-BE49-F238E27FC236}">
              <a16:creationId xmlns:a16="http://schemas.microsoft.com/office/drawing/2014/main" id="{7FDAC488-F899-4471-8BC2-1466DCEED976}"/>
            </a:ext>
          </a:extLst>
        </xdr:cNvPr>
        <xdr:cNvSpPr txBox="1"/>
      </xdr:nvSpPr>
      <xdr:spPr>
        <a:xfrm>
          <a:off x="5305425" y="39319200"/>
          <a:ext cx="2969558" cy="773206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DO" sz="1200" b="1">
              <a:latin typeface="Book Antiqua" pitchFamily="18" charset="0"/>
            </a:rPr>
            <a:t>Lic. Ramón Alexis</a:t>
          </a:r>
          <a:r>
            <a:rPr lang="es-DO" sz="1200" b="1" baseline="0">
              <a:latin typeface="Book Antiqua" pitchFamily="18" charset="0"/>
            </a:rPr>
            <a:t>  Severino</a:t>
          </a:r>
        </a:p>
        <a:p>
          <a:pPr algn="ctr"/>
          <a:r>
            <a:rPr lang="es-DO" sz="1200" b="1" baseline="0">
              <a:latin typeface="Book Antiqua" pitchFamily="18" charset="0"/>
            </a:rPr>
            <a:t>Dir. Adm y Finan.</a:t>
          </a:r>
        </a:p>
        <a:p>
          <a:pPr algn="ctr"/>
          <a:r>
            <a:rPr lang="es-DO" sz="1200" baseline="0">
              <a:latin typeface="Book Antiqua" pitchFamily="18" charset="0"/>
            </a:rPr>
            <a:t>Revisado por:</a:t>
          </a:r>
          <a:endParaRPr lang="es-DO" sz="1200">
            <a:latin typeface="Book Antiqua" pitchFamily="18" charset="0"/>
          </a:endParaRPr>
        </a:p>
      </xdr:txBody>
    </xdr:sp>
    <xdr:clientData/>
  </xdr:twoCellAnchor>
  <xdr:twoCellAnchor>
    <xdr:from>
      <xdr:col>3</xdr:col>
      <xdr:colOff>0</xdr:colOff>
      <xdr:row>101</xdr:row>
      <xdr:rowOff>200025</xdr:rowOff>
    </xdr:from>
    <xdr:to>
      <xdr:col>3</xdr:col>
      <xdr:colOff>2397079</xdr:colOff>
      <xdr:row>101</xdr:row>
      <xdr:rowOff>200025</xdr:rowOff>
    </xdr:to>
    <xdr:cxnSp macro="">
      <xdr:nvCxnSpPr>
        <xdr:cNvPr id="9" name="12 Conector recto">
          <a:extLst>
            <a:ext uri="{FF2B5EF4-FFF2-40B4-BE49-F238E27FC236}">
              <a16:creationId xmlns:a16="http://schemas.microsoft.com/office/drawing/2014/main" id="{B638D6DE-C50F-4342-AE0A-56CEAAA3F8C7}"/>
            </a:ext>
          </a:extLst>
        </xdr:cNvPr>
        <xdr:cNvCxnSpPr/>
      </xdr:nvCxnSpPr>
      <xdr:spPr>
        <a:xfrm>
          <a:off x="1000125" y="3934777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1752600</xdr:colOff>
      <xdr:row>102</xdr:row>
      <xdr:rowOff>9525</xdr:rowOff>
    </xdr:from>
    <xdr:to>
      <xdr:col>5</xdr:col>
      <xdr:colOff>2387554</xdr:colOff>
      <xdr:row>102</xdr:row>
      <xdr:rowOff>9525</xdr:rowOff>
    </xdr:to>
    <xdr:cxnSp macro="">
      <xdr:nvCxnSpPr>
        <xdr:cNvPr id="10" name="12 Conector recto">
          <a:extLst>
            <a:ext uri="{FF2B5EF4-FFF2-40B4-BE49-F238E27FC236}">
              <a16:creationId xmlns:a16="http://schemas.microsoft.com/office/drawing/2014/main" id="{DF42F908-248B-4CCE-9ED6-0B1404C2A8B6}"/>
            </a:ext>
          </a:extLst>
        </xdr:cNvPr>
        <xdr:cNvCxnSpPr/>
      </xdr:nvCxnSpPr>
      <xdr:spPr>
        <a:xfrm>
          <a:off x="5543550" y="39366825"/>
          <a:ext cx="2520904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2390775</xdr:colOff>
      <xdr:row>108</xdr:row>
      <xdr:rowOff>9525</xdr:rowOff>
    </xdr:from>
    <xdr:to>
      <xdr:col>5</xdr:col>
      <xdr:colOff>234904</xdr:colOff>
      <xdr:row>108</xdr:row>
      <xdr:rowOff>9525</xdr:rowOff>
    </xdr:to>
    <xdr:cxnSp macro="">
      <xdr:nvCxnSpPr>
        <xdr:cNvPr id="8" name="12 Conector recto">
          <a:extLst>
            <a:ext uri="{FF2B5EF4-FFF2-40B4-BE49-F238E27FC236}">
              <a16:creationId xmlns:a16="http://schemas.microsoft.com/office/drawing/2014/main" id="{22B47F82-4E6C-4D26-B92C-C05F9122FF0C}"/>
            </a:ext>
          </a:extLst>
        </xdr:cNvPr>
        <xdr:cNvCxnSpPr/>
      </xdr:nvCxnSpPr>
      <xdr:spPr>
        <a:xfrm>
          <a:off x="4124325" y="40652700"/>
          <a:ext cx="2397079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2590800</xdr:colOff>
      <xdr:row>107</xdr:row>
      <xdr:rowOff>161925</xdr:rowOff>
    </xdr:from>
    <xdr:to>
      <xdr:col>5</xdr:col>
      <xdr:colOff>73399</xdr:colOff>
      <xdr:row>111</xdr:row>
      <xdr:rowOff>140074</xdr:rowOff>
    </xdr:to>
    <xdr:sp macro="" textlink="">
      <xdr:nvSpPr>
        <xdr:cNvPr id="13" name="11 CuadroTexto">
          <a:extLst>
            <a:ext uri="{FF2B5EF4-FFF2-40B4-BE49-F238E27FC236}">
              <a16:creationId xmlns:a16="http://schemas.microsoft.com/office/drawing/2014/main" id="{600232AC-2DE0-438F-960F-25A3D374A04D}"/>
            </a:ext>
          </a:extLst>
        </xdr:cNvPr>
        <xdr:cNvSpPr txBox="1"/>
      </xdr:nvSpPr>
      <xdr:spPr>
        <a:xfrm>
          <a:off x="4324350" y="40595550"/>
          <a:ext cx="2035549" cy="81634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s-ES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Dr. José García Ramírez </a:t>
          </a:r>
          <a:r>
            <a:rPr lang="es-DO" sz="1200" b="1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Director</a:t>
          </a:r>
          <a:r>
            <a:rPr lang="es-DO" sz="1200" b="1" baseline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 Ejecutivo</a:t>
          </a:r>
          <a:endParaRPr lang="es-DO" sz="1200" b="1">
            <a:solidFill>
              <a:schemeClr val="dk1"/>
            </a:solidFill>
            <a:latin typeface="Book Antiqua" pitchFamily="18" charset="0"/>
            <a:ea typeface="+mn-ea"/>
            <a:cs typeface="+mn-cs"/>
          </a:endParaRPr>
        </a:p>
        <a:p>
          <a:pPr marL="0" indent="0" algn="ctr"/>
          <a:r>
            <a:rPr lang="es-DO" sz="1200" b="0">
              <a:solidFill>
                <a:schemeClr val="dk1"/>
              </a:solidFill>
              <a:latin typeface="Book Antiqua" pitchFamily="18" charset="0"/>
              <a:ea typeface="+mn-ea"/>
              <a:cs typeface="+mn-cs"/>
            </a:rPr>
            <a:t>Aprobado Por: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D6:S104"/>
  <sheetViews>
    <sheetView tabSelected="1" topLeftCell="A107" workbookViewId="0">
      <selection activeCell="A53" sqref="A53:H113"/>
    </sheetView>
  </sheetViews>
  <sheetFormatPr baseColWidth="10" defaultColWidth="9.140625" defaultRowHeight="16.5" x14ac:dyDescent="0.3"/>
  <cols>
    <col min="1" max="2" width="9.140625" style="3"/>
    <col min="3" max="3" width="7.7109375" style="3" customWidth="1"/>
    <col min="4" max="4" width="40" style="3" customWidth="1"/>
    <col min="5" max="5" width="28.28515625" style="3" customWidth="1"/>
    <col min="6" max="6" width="41.7109375" style="3" customWidth="1"/>
    <col min="7" max="7" width="16.5703125" style="3" customWidth="1"/>
    <col min="8" max="8" width="21" style="3" customWidth="1"/>
    <col min="9" max="16" width="6" style="3" bestFit="1" customWidth="1"/>
    <col min="17" max="18" width="7" style="3" bestFit="1" customWidth="1"/>
    <col min="19" max="16384" width="9.140625" style="3"/>
  </cols>
  <sheetData>
    <row r="6" spans="4:19" ht="24" customHeight="1" x14ac:dyDescent="0.3">
      <c r="D6" s="56"/>
      <c r="E6" s="56"/>
      <c r="F6" s="1"/>
      <c r="G6" s="2"/>
    </row>
    <row r="7" spans="4:19" ht="18.75" customHeight="1" x14ac:dyDescent="0.3">
      <c r="D7" s="56"/>
      <c r="E7" s="56"/>
      <c r="F7" s="56"/>
      <c r="G7" s="4"/>
    </row>
    <row r="8" spans="4:19" ht="18.75" customHeight="1" x14ac:dyDescent="0.3">
      <c r="D8" s="56"/>
      <c r="E8" s="56"/>
      <c r="F8" s="56"/>
      <c r="G8" s="4"/>
    </row>
    <row r="9" spans="4:19" ht="15.75" customHeight="1" x14ac:dyDescent="0.3">
      <c r="G9" s="4"/>
    </row>
    <row r="10" spans="4:19" x14ac:dyDescent="0.3">
      <c r="D10" s="57" t="s">
        <v>86</v>
      </c>
      <c r="E10" s="57"/>
      <c r="F10" s="57"/>
      <c r="G10" s="4"/>
    </row>
    <row r="11" spans="4:19" x14ac:dyDescent="0.3">
      <c r="D11" s="58" t="s">
        <v>84</v>
      </c>
      <c r="E11" s="58"/>
      <c r="F11" s="58"/>
      <c r="G11" s="4"/>
    </row>
    <row r="12" spans="4:19" ht="17.25" thickBot="1" x14ac:dyDescent="0.35">
      <c r="G12" s="4"/>
    </row>
    <row r="13" spans="4:19" ht="33.75" thickBot="1" x14ac:dyDescent="0.35">
      <c r="D13" s="5" t="s">
        <v>0</v>
      </c>
      <c r="E13" s="6" t="s">
        <v>87</v>
      </c>
      <c r="F13" s="7" t="s">
        <v>85</v>
      </c>
      <c r="G13" s="4"/>
      <c r="Q13" s="8"/>
      <c r="R13" s="8"/>
    </row>
    <row r="14" spans="4:19" ht="17.25" thickBot="1" x14ac:dyDescent="0.35">
      <c r="D14" s="9" t="s">
        <v>1</v>
      </c>
      <c r="E14" s="10">
        <f>+E15+E21+E31+E41+E57+E67</f>
        <v>1094220384</v>
      </c>
      <c r="F14" s="11">
        <f>+F15+F21+F31+F41+F57+F67</f>
        <v>0</v>
      </c>
      <c r="I14" s="12"/>
      <c r="K14" s="12">
        <f>+S15*1.05</f>
        <v>0</v>
      </c>
      <c r="L14" s="12">
        <f t="shared" ref="L14:P14" si="0">+K14*1.05</f>
        <v>0</v>
      </c>
      <c r="M14" s="12">
        <f t="shared" si="0"/>
        <v>0</v>
      </c>
      <c r="N14" s="12">
        <f t="shared" si="0"/>
        <v>0</v>
      </c>
      <c r="O14" s="12">
        <f t="shared" si="0"/>
        <v>0</v>
      </c>
      <c r="P14" s="12">
        <f t="shared" si="0"/>
        <v>0</v>
      </c>
      <c r="Q14" s="12"/>
      <c r="R14" s="12"/>
    </row>
    <row r="15" spans="4:19" ht="30.75" thickBot="1" x14ac:dyDescent="0.35">
      <c r="D15" s="9" t="s">
        <v>2</v>
      </c>
      <c r="E15" s="13">
        <f>+E16+E17+E18+E19+E20</f>
        <v>488049679</v>
      </c>
      <c r="F15" s="14">
        <f>+F16+F17+F18+F19+F20</f>
        <v>0</v>
      </c>
      <c r="I15" s="15"/>
      <c r="S15" s="12"/>
    </row>
    <row r="16" spans="4:19" x14ac:dyDescent="0.3">
      <c r="D16" s="29" t="s">
        <v>3</v>
      </c>
      <c r="E16" s="16">
        <v>422711925</v>
      </c>
      <c r="F16" s="30"/>
      <c r="G16" s="17"/>
    </row>
    <row r="17" spans="4:8" x14ac:dyDescent="0.3">
      <c r="D17" s="31" t="s">
        <v>4</v>
      </c>
      <c r="E17" s="18">
        <v>7633435</v>
      </c>
      <c r="F17" s="32"/>
      <c r="G17" s="17"/>
      <c r="H17" s="17"/>
    </row>
    <row r="18" spans="4:8" ht="33" x14ac:dyDescent="0.3">
      <c r="D18" s="31" t="s">
        <v>36</v>
      </c>
      <c r="E18" s="18">
        <v>300000</v>
      </c>
      <c r="F18" s="32"/>
      <c r="G18" s="17"/>
      <c r="H18" s="17"/>
    </row>
    <row r="19" spans="4:8" ht="33" x14ac:dyDescent="0.3">
      <c r="D19" s="31" t="s">
        <v>5</v>
      </c>
      <c r="E19" s="18">
        <v>0</v>
      </c>
      <c r="F19" s="32"/>
      <c r="G19" s="17"/>
      <c r="H19" s="17"/>
    </row>
    <row r="20" spans="4:8" ht="33.75" thickBot="1" x14ac:dyDescent="0.35">
      <c r="D20" s="33" t="s">
        <v>6</v>
      </c>
      <c r="E20" s="19">
        <v>57404319</v>
      </c>
      <c r="F20" s="34"/>
      <c r="G20" s="17"/>
      <c r="H20" s="17"/>
    </row>
    <row r="21" spans="4:8" ht="30.75" thickBot="1" x14ac:dyDescent="0.35">
      <c r="D21" s="9" t="s">
        <v>7</v>
      </c>
      <c r="E21" s="13">
        <f>+E22+E23+E24+E25+E26+E27+E28+E29+E30</f>
        <v>64906220</v>
      </c>
      <c r="F21" s="14">
        <f>+F22+F23+F24+F25+F26+F27+F28+F29+F30</f>
        <v>0</v>
      </c>
      <c r="G21" s="17"/>
      <c r="H21" s="17"/>
    </row>
    <row r="22" spans="4:8" x14ac:dyDescent="0.3">
      <c r="D22" s="29" t="s">
        <v>8</v>
      </c>
      <c r="E22" s="20">
        <v>13381881</v>
      </c>
      <c r="F22" s="35"/>
      <c r="G22" s="17"/>
      <c r="H22" s="17"/>
    </row>
    <row r="23" spans="4:8" ht="33" x14ac:dyDescent="0.3">
      <c r="D23" s="31" t="s">
        <v>9</v>
      </c>
      <c r="E23" s="18">
        <v>2340160</v>
      </c>
      <c r="F23" s="32"/>
      <c r="G23" s="17"/>
      <c r="H23" s="17"/>
    </row>
    <row r="24" spans="4:8" x14ac:dyDescent="0.3">
      <c r="D24" s="31" t="s">
        <v>10</v>
      </c>
      <c r="E24" s="18">
        <v>2824000</v>
      </c>
      <c r="F24" s="32"/>
      <c r="G24" s="17"/>
      <c r="H24" s="17"/>
    </row>
    <row r="25" spans="4:8" ht="33" x14ac:dyDescent="0.3">
      <c r="D25" s="31" t="s">
        <v>11</v>
      </c>
      <c r="E25" s="18">
        <v>869798</v>
      </c>
      <c r="F25" s="32"/>
      <c r="G25" s="17"/>
      <c r="H25" s="17"/>
    </row>
    <row r="26" spans="4:8" x14ac:dyDescent="0.3">
      <c r="D26" s="31" t="s">
        <v>12</v>
      </c>
      <c r="E26" s="18">
        <v>12085481</v>
      </c>
      <c r="F26" s="32"/>
      <c r="G26" s="17"/>
      <c r="H26" s="17"/>
    </row>
    <row r="27" spans="4:8" x14ac:dyDescent="0.3">
      <c r="D27" s="31" t="s">
        <v>13</v>
      </c>
      <c r="E27" s="18">
        <v>3715000</v>
      </c>
      <c r="F27" s="32"/>
      <c r="G27" s="17"/>
      <c r="H27" s="17"/>
    </row>
    <row r="28" spans="4:8" ht="66" x14ac:dyDescent="0.3">
      <c r="D28" s="31" t="s">
        <v>14</v>
      </c>
      <c r="E28" s="18">
        <v>8655000</v>
      </c>
      <c r="F28" s="32"/>
      <c r="G28" s="17"/>
      <c r="H28" s="17"/>
    </row>
    <row r="29" spans="4:8" ht="49.5" x14ac:dyDescent="0.3">
      <c r="D29" s="31" t="s">
        <v>15</v>
      </c>
      <c r="E29" s="18">
        <v>6534900</v>
      </c>
      <c r="F29" s="32"/>
      <c r="G29" s="17"/>
      <c r="H29" s="17"/>
    </row>
    <row r="30" spans="4:8" ht="33.75" thickBot="1" x14ac:dyDescent="0.35">
      <c r="D30" s="33" t="s">
        <v>37</v>
      </c>
      <c r="E30" s="21">
        <v>14500000</v>
      </c>
      <c r="F30" s="36"/>
      <c r="G30" s="17"/>
      <c r="H30" s="17"/>
    </row>
    <row r="31" spans="4:8" ht="17.25" thickBot="1" x14ac:dyDescent="0.35">
      <c r="D31" s="9" t="s">
        <v>16</v>
      </c>
      <c r="E31" s="13">
        <f>+E32+E33+E34+E35+E36+E37+E38+E39+E40</f>
        <v>148242270</v>
      </c>
      <c r="F31" s="14">
        <f>+F32+F33+F34+F35+F36+F37+F38+F39+F40</f>
        <v>0</v>
      </c>
      <c r="G31" s="17"/>
      <c r="H31" s="17"/>
    </row>
    <row r="32" spans="4:8" ht="33" x14ac:dyDescent="0.3">
      <c r="D32" s="29" t="s">
        <v>17</v>
      </c>
      <c r="E32" s="16">
        <v>96260520</v>
      </c>
      <c r="F32" s="30"/>
      <c r="G32" s="17"/>
      <c r="H32" s="17"/>
    </row>
    <row r="33" spans="4:8" x14ac:dyDescent="0.3">
      <c r="D33" s="31" t="s">
        <v>18</v>
      </c>
      <c r="E33" s="18">
        <v>3543679</v>
      </c>
      <c r="F33" s="32"/>
      <c r="G33" s="17"/>
      <c r="H33" s="17"/>
    </row>
    <row r="34" spans="4:8" ht="33" x14ac:dyDescent="0.3">
      <c r="D34" s="31" t="s">
        <v>19</v>
      </c>
      <c r="E34" s="18">
        <v>46000</v>
      </c>
      <c r="F34" s="32"/>
      <c r="G34" s="17"/>
      <c r="H34" s="17"/>
    </row>
    <row r="35" spans="4:8" ht="33" x14ac:dyDescent="0.3">
      <c r="D35" s="31" t="s">
        <v>20</v>
      </c>
      <c r="E35" s="18">
        <v>20959200</v>
      </c>
      <c r="F35" s="32"/>
      <c r="G35" s="17"/>
      <c r="H35" s="17"/>
    </row>
    <row r="36" spans="4:8" ht="33" x14ac:dyDescent="0.3">
      <c r="D36" s="31" t="s">
        <v>21</v>
      </c>
      <c r="E36" s="18">
        <v>858685</v>
      </c>
      <c r="F36" s="32"/>
      <c r="G36" s="17"/>
      <c r="H36" s="17"/>
    </row>
    <row r="37" spans="4:8" ht="49.5" x14ac:dyDescent="0.3">
      <c r="D37" s="31" t="s">
        <v>22</v>
      </c>
      <c r="E37" s="18">
        <v>73000</v>
      </c>
      <c r="F37" s="32"/>
      <c r="G37" s="17"/>
      <c r="H37" s="17"/>
    </row>
    <row r="38" spans="4:8" ht="49.5" x14ac:dyDescent="0.3">
      <c r="D38" s="31" t="s">
        <v>23</v>
      </c>
      <c r="E38" s="18">
        <v>13480971</v>
      </c>
      <c r="F38" s="32"/>
      <c r="G38" s="17"/>
      <c r="H38" s="17"/>
    </row>
    <row r="39" spans="4:8" ht="66" x14ac:dyDescent="0.3">
      <c r="D39" s="31" t="s">
        <v>38</v>
      </c>
      <c r="E39" s="18">
        <v>0</v>
      </c>
      <c r="F39" s="32"/>
      <c r="G39" s="17"/>
      <c r="H39" s="17"/>
    </row>
    <row r="40" spans="4:8" ht="33.75" thickBot="1" x14ac:dyDescent="0.35">
      <c r="D40" s="33" t="s">
        <v>24</v>
      </c>
      <c r="E40" s="19">
        <v>13020215</v>
      </c>
      <c r="F40" s="34"/>
      <c r="G40" s="17"/>
      <c r="H40" s="17"/>
    </row>
    <row r="41" spans="4:8" ht="30.75" thickBot="1" x14ac:dyDescent="0.35">
      <c r="D41" s="9" t="s">
        <v>25</v>
      </c>
      <c r="E41" s="13">
        <f>+E42+E47</f>
        <v>332411501</v>
      </c>
      <c r="F41" s="14"/>
      <c r="G41" s="17"/>
      <c r="H41" s="17"/>
    </row>
    <row r="42" spans="4:8" ht="49.5" x14ac:dyDescent="0.3">
      <c r="D42" s="29" t="s">
        <v>26</v>
      </c>
      <c r="E42" s="16">
        <v>331911501</v>
      </c>
      <c r="F42" s="30"/>
      <c r="G42" s="17"/>
      <c r="H42" s="17"/>
    </row>
    <row r="43" spans="4:8" ht="49.5" x14ac:dyDescent="0.3">
      <c r="D43" s="31" t="s">
        <v>39</v>
      </c>
      <c r="E43" s="18">
        <v>0</v>
      </c>
      <c r="F43" s="32">
        <v>0</v>
      </c>
      <c r="G43" s="17"/>
      <c r="H43" s="17"/>
    </row>
    <row r="44" spans="4:8" ht="49.5" x14ac:dyDescent="0.3">
      <c r="D44" s="31" t="s">
        <v>40</v>
      </c>
      <c r="E44" s="18">
        <v>0</v>
      </c>
      <c r="F44" s="32">
        <v>0</v>
      </c>
      <c r="G44" s="17"/>
      <c r="H44" s="17"/>
    </row>
    <row r="45" spans="4:8" ht="49.5" x14ac:dyDescent="0.3">
      <c r="D45" s="31" t="s">
        <v>41</v>
      </c>
      <c r="E45" s="18">
        <v>0</v>
      </c>
      <c r="F45" s="32">
        <v>0</v>
      </c>
      <c r="G45" s="17"/>
      <c r="H45" s="17"/>
    </row>
    <row r="46" spans="4:8" ht="49.5" x14ac:dyDescent="0.3">
      <c r="D46" s="31" t="s">
        <v>42</v>
      </c>
      <c r="E46" s="18">
        <v>0</v>
      </c>
      <c r="F46" s="32">
        <v>0</v>
      </c>
      <c r="G46" s="17"/>
      <c r="H46" s="17"/>
    </row>
    <row r="47" spans="4:8" ht="49.5" x14ac:dyDescent="0.3">
      <c r="D47" s="31" t="s">
        <v>27</v>
      </c>
      <c r="E47" s="18">
        <v>500000</v>
      </c>
      <c r="F47" s="32"/>
      <c r="G47" s="17"/>
      <c r="H47" s="17"/>
    </row>
    <row r="48" spans="4:8" ht="49.5" x14ac:dyDescent="0.3">
      <c r="D48" s="31" t="s">
        <v>43</v>
      </c>
      <c r="E48" s="22">
        <v>0</v>
      </c>
      <c r="F48" s="37"/>
      <c r="G48" s="17"/>
      <c r="H48" s="17"/>
    </row>
    <row r="49" spans="4:8" ht="30" x14ac:dyDescent="0.3">
      <c r="D49" s="38" t="s">
        <v>44</v>
      </c>
      <c r="E49" s="22">
        <v>0</v>
      </c>
      <c r="F49" s="32"/>
      <c r="G49" s="17"/>
      <c r="H49" s="17"/>
    </row>
    <row r="50" spans="4:8" ht="33" x14ac:dyDescent="0.3">
      <c r="D50" s="31" t="s">
        <v>45</v>
      </c>
      <c r="E50" s="22">
        <v>0</v>
      </c>
      <c r="F50" s="32"/>
      <c r="G50" s="17"/>
      <c r="H50" s="17"/>
    </row>
    <row r="51" spans="4:8" ht="49.5" x14ac:dyDescent="0.3">
      <c r="D51" s="31" t="s">
        <v>46</v>
      </c>
      <c r="E51" s="22">
        <v>0</v>
      </c>
      <c r="F51" s="32"/>
      <c r="G51" s="17"/>
      <c r="H51" s="17"/>
    </row>
    <row r="52" spans="4:8" ht="49.5" x14ac:dyDescent="0.3">
      <c r="D52" s="31" t="s">
        <v>47</v>
      </c>
      <c r="E52" s="22">
        <v>0</v>
      </c>
      <c r="F52" s="32"/>
      <c r="G52" s="17"/>
      <c r="H52" s="17"/>
    </row>
    <row r="53" spans="4:8" ht="49.5" x14ac:dyDescent="0.3">
      <c r="D53" s="31" t="s">
        <v>48</v>
      </c>
      <c r="E53" s="22">
        <v>0</v>
      </c>
      <c r="F53" s="32"/>
      <c r="G53" s="17"/>
      <c r="H53" s="17"/>
    </row>
    <row r="54" spans="4:8" ht="49.5" x14ac:dyDescent="0.3">
      <c r="D54" s="31" t="s">
        <v>49</v>
      </c>
      <c r="E54" s="22">
        <v>0</v>
      </c>
      <c r="F54" s="32"/>
      <c r="G54" s="17"/>
      <c r="H54" s="17"/>
    </row>
    <row r="55" spans="4:8" ht="33" x14ac:dyDescent="0.3">
      <c r="D55" s="31" t="s">
        <v>50</v>
      </c>
      <c r="E55" s="22">
        <v>0</v>
      </c>
      <c r="F55" s="32"/>
      <c r="G55" s="17"/>
      <c r="H55" s="17"/>
    </row>
    <row r="56" spans="4:8" ht="50.25" thickBot="1" x14ac:dyDescent="0.35">
      <c r="D56" s="33" t="s">
        <v>51</v>
      </c>
      <c r="E56" s="22">
        <v>0</v>
      </c>
      <c r="F56" s="39"/>
      <c r="G56" s="17"/>
      <c r="H56" s="17"/>
    </row>
    <row r="57" spans="4:8" ht="30.75" thickBot="1" x14ac:dyDescent="0.35">
      <c r="D57" s="9" t="s">
        <v>28</v>
      </c>
      <c r="E57" s="13">
        <f>+E58+E59+E60+E61+E62+E63+E65</f>
        <v>60010714</v>
      </c>
      <c r="F57" s="14">
        <f>+F58+F59+F60+F61+F62+F63+F65</f>
        <v>0</v>
      </c>
      <c r="G57" s="17"/>
      <c r="H57" s="17"/>
    </row>
    <row r="58" spans="4:8" x14ac:dyDescent="0.3">
      <c r="D58" s="29" t="s">
        <v>29</v>
      </c>
      <c r="E58" s="16">
        <v>7205900</v>
      </c>
      <c r="F58" s="30"/>
      <c r="G58" s="17"/>
      <c r="H58" s="17"/>
    </row>
    <row r="59" spans="4:8" ht="33" x14ac:dyDescent="0.3">
      <c r="D59" s="31" t="s">
        <v>30</v>
      </c>
      <c r="E59" s="18">
        <v>1900000</v>
      </c>
      <c r="F59" s="32"/>
      <c r="G59" s="17"/>
      <c r="H59" s="17"/>
    </row>
    <row r="60" spans="4:8" ht="33" x14ac:dyDescent="0.3">
      <c r="D60" s="31" t="s">
        <v>31</v>
      </c>
      <c r="E60" s="18">
        <v>2422874</v>
      </c>
      <c r="F60" s="32"/>
      <c r="G60" s="17"/>
      <c r="H60" s="17"/>
    </row>
    <row r="61" spans="4:8" ht="49.5" x14ac:dyDescent="0.3">
      <c r="D61" s="31" t="s">
        <v>32</v>
      </c>
      <c r="E61" s="18">
        <v>42377840</v>
      </c>
      <c r="F61" s="32"/>
      <c r="G61" s="17"/>
      <c r="H61" s="17"/>
    </row>
    <row r="62" spans="4:8" ht="33" x14ac:dyDescent="0.3">
      <c r="D62" s="31" t="s">
        <v>33</v>
      </c>
      <c r="E62" s="18">
        <v>2680000</v>
      </c>
      <c r="F62" s="32"/>
      <c r="G62" s="17"/>
      <c r="H62" s="17"/>
    </row>
    <row r="63" spans="4:8" ht="33" x14ac:dyDescent="0.3">
      <c r="D63" s="31" t="s">
        <v>52</v>
      </c>
      <c r="E63" s="18">
        <v>130000</v>
      </c>
      <c r="F63" s="32"/>
      <c r="G63" s="17"/>
      <c r="H63" s="17"/>
    </row>
    <row r="64" spans="4:8" ht="33" x14ac:dyDescent="0.3">
      <c r="D64" s="31" t="s">
        <v>53</v>
      </c>
      <c r="E64" s="18">
        <v>0</v>
      </c>
      <c r="F64" s="32"/>
      <c r="G64" s="17"/>
      <c r="H64" s="17"/>
    </row>
    <row r="65" spans="4:8" x14ac:dyDescent="0.3">
      <c r="D65" s="31" t="s">
        <v>34</v>
      </c>
      <c r="E65" s="18">
        <v>3294100</v>
      </c>
      <c r="F65" s="32"/>
      <c r="G65" s="17"/>
      <c r="H65" s="17"/>
    </row>
    <row r="66" spans="4:8" ht="50.25" thickBot="1" x14ac:dyDescent="0.35">
      <c r="D66" s="33" t="s">
        <v>54</v>
      </c>
      <c r="E66" s="23">
        <v>0</v>
      </c>
      <c r="F66" s="39"/>
      <c r="G66" s="17"/>
      <c r="H66" s="17"/>
    </row>
    <row r="67" spans="4:8" ht="17.25" thickBot="1" x14ac:dyDescent="0.35">
      <c r="D67" s="9" t="s">
        <v>55</v>
      </c>
      <c r="E67" s="13">
        <v>600000</v>
      </c>
      <c r="F67" s="14"/>
      <c r="G67" s="17"/>
      <c r="H67" s="17"/>
    </row>
    <row r="68" spans="4:8" x14ac:dyDescent="0.3">
      <c r="D68" s="29" t="s">
        <v>56</v>
      </c>
      <c r="E68" s="16">
        <v>600000</v>
      </c>
      <c r="F68" s="30">
        <v>0</v>
      </c>
      <c r="G68" s="17"/>
      <c r="H68" s="17"/>
    </row>
    <row r="69" spans="4:8" x14ac:dyDescent="0.3">
      <c r="D69" s="31" t="s">
        <v>57</v>
      </c>
      <c r="E69" s="16">
        <v>0</v>
      </c>
      <c r="F69" s="32"/>
      <c r="G69" s="17"/>
      <c r="H69" s="17"/>
    </row>
    <row r="70" spans="4:8" ht="33" x14ac:dyDescent="0.3">
      <c r="D70" s="31" t="s">
        <v>58</v>
      </c>
      <c r="E70" s="16">
        <v>0</v>
      </c>
      <c r="F70" s="32"/>
      <c r="G70" s="17"/>
      <c r="H70" s="17"/>
    </row>
    <row r="71" spans="4:8" ht="66" x14ac:dyDescent="0.3">
      <c r="D71" s="31" t="s">
        <v>59</v>
      </c>
      <c r="E71" s="16">
        <v>0</v>
      </c>
      <c r="F71" s="32"/>
      <c r="G71" s="17"/>
      <c r="H71" s="17"/>
    </row>
    <row r="72" spans="4:8" ht="45" x14ac:dyDescent="0.3">
      <c r="D72" s="38" t="s">
        <v>60</v>
      </c>
      <c r="E72" s="16">
        <v>0</v>
      </c>
      <c r="F72" s="37"/>
      <c r="G72" s="17"/>
      <c r="H72" s="17"/>
    </row>
    <row r="73" spans="4:8" ht="33" x14ac:dyDescent="0.3">
      <c r="D73" s="31" t="s">
        <v>61</v>
      </c>
      <c r="E73" s="16">
        <v>0</v>
      </c>
      <c r="F73" s="32"/>
      <c r="G73" s="17"/>
      <c r="H73" s="17"/>
    </row>
    <row r="74" spans="4:8" ht="49.5" x14ac:dyDescent="0.3">
      <c r="D74" s="31" t="s">
        <v>62</v>
      </c>
      <c r="E74" s="16">
        <v>0</v>
      </c>
      <c r="F74" s="32"/>
      <c r="G74" s="17"/>
      <c r="H74" s="17"/>
    </row>
    <row r="75" spans="4:8" ht="17.25" thickBot="1" x14ac:dyDescent="0.35">
      <c r="D75" s="48" t="s">
        <v>63</v>
      </c>
      <c r="E75" s="49">
        <v>0</v>
      </c>
      <c r="F75" s="34"/>
      <c r="G75" s="17"/>
      <c r="H75" s="17"/>
    </row>
    <row r="76" spans="4:8" ht="33" x14ac:dyDescent="0.3">
      <c r="D76" s="50" t="s">
        <v>64</v>
      </c>
      <c r="E76" s="51">
        <v>0</v>
      </c>
      <c r="F76" s="52"/>
      <c r="G76" s="17"/>
      <c r="H76" s="17"/>
    </row>
    <row r="77" spans="4:8" ht="33.75" thickBot="1" x14ac:dyDescent="0.35">
      <c r="D77" s="53" t="s">
        <v>65</v>
      </c>
      <c r="E77" s="54">
        <v>0</v>
      </c>
      <c r="F77" s="55"/>
      <c r="G77" s="17"/>
      <c r="H77" s="17"/>
    </row>
    <row r="78" spans="4:8" ht="49.5" x14ac:dyDescent="0.3">
      <c r="D78" s="29" t="s">
        <v>66</v>
      </c>
      <c r="E78" s="16">
        <v>0</v>
      </c>
      <c r="F78" s="30"/>
      <c r="G78" s="17"/>
      <c r="H78" s="17"/>
    </row>
    <row r="79" spans="4:8" x14ac:dyDescent="0.3">
      <c r="D79" s="40" t="s">
        <v>35</v>
      </c>
      <c r="E79" s="24"/>
      <c r="F79" s="41"/>
      <c r="G79" s="17"/>
      <c r="H79" s="17"/>
    </row>
    <row r="80" spans="4:8" x14ac:dyDescent="0.3">
      <c r="D80" s="42"/>
      <c r="E80" s="16">
        <v>0</v>
      </c>
      <c r="F80" s="43"/>
      <c r="G80" s="17"/>
      <c r="H80" s="17"/>
    </row>
    <row r="81" spans="4:8" x14ac:dyDescent="0.3">
      <c r="D81" s="38" t="s">
        <v>67</v>
      </c>
      <c r="E81" s="16">
        <v>0</v>
      </c>
      <c r="F81" s="37"/>
      <c r="G81" s="17"/>
      <c r="H81" s="17"/>
    </row>
    <row r="82" spans="4:8" ht="30" x14ac:dyDescent="0.3">
      <c r="D82" s="38" t="s">
        <v>68</v>
      </c>
      <c r="E82" s="16">
        <v>0</v>
      </c>
      <c r="F82" s="37"/>
      <c r="G82" s="17"/>
      <c r="H82" s="17"/>
    </row>
    <row r="83" spans="4:8" ht="33" x14ac:dyDescent="0.3">
      <c r="D83" s="31" t="s">
        <v>69</v>
      </c>
      <c r="E83" s="16">
        <v>0</v>
      </c>
      <c r="F83" s="32"/>
      <c r="G83" s="17"/>
      <c r="H83" s="17"/>
    </row>
    <row r="84" spans="4:8" ht="33" x14ac:dyDescent="0.3">
      <c r="D84" s="31" t="s">
        <v>70</v>
      </c>
      <c r="E84" s="16">
        <v>0</v>
      </c>
      <c r="F84" s="32"/>
      <c r="G84" s="17"/>
      <c r="H84" s="17"/>
    </row>
    <row r="85" spans="4:8" x14ac:dyDescent="0.3">
      <c r="D85" s="38" t="s">
        <v>71</v>
      </c>
      <c r="E85" s="16">
        <v>0</v>
      </c>
      <c r="F85" s="37"/>
      <c r="G85" s="17"/>
      <c r="H85" s="17"/>
    </row>
    <row r="86" spans="4:8" ht="33" x14ac:dyDescent="0.3">
      <c r="D86" s="31" t="s">
        <v>72</v>
      </c>
      <c r="E86" s="16">
        <v>0</v>
      </c>
      <c r="F86" s="32"/>
      <c r="G86" s="17"/>
      <c r="H86" s="17"/>
    </row>
    <row r="87" spans="4:8" ht="33" x14ac:dyDescent="0.3">
      <c r="D87" s="31" t="s">
        <v>73</v>
      </c>
      <c r="E87" s="16">
        <v>0</v>
      </c>
      <c r="F87" s="32"/>
      <c r="G87" s="17"/>
      <c r="H87" s="17"/>
    </row>
    <row r="88" spans="4:8" ht="30" x14ac:dyDescent="0.3">
      <c r="D88" s="38" t="s">
        <v>74</v>
      </c>
      <c r="E88" s="16">
        <v>0</v>
      </c>
      <c r="F88" s="37"/>
      <c r="G88" s="17"/>
      <c r="H88" s="17"/>
    </row>
    <row r="89" spans="4:8" ht="33" x14ac:dyDescent="0.3">
      <c r="D89" s="31" t="s">
        <v>75</v>
      </c>
      <c r="E89" s="16">
        <v>0</v>
      </c>
      <c r="F89" s="32"/>
      <c r="G89" s="17"/>
      <c r="H89" s="17"/>
    </row>
    <row r="90" spans="4:8" ht="30" x14ac:dyDescent="0.3">
      <c r="D90" s="40" t="s">
        <v>76</v>
      </c>
      <c r="E90" s="24"/>
      <c r="F90" s="41"/>
      <c r="G90" s="17"/>
      <c r="H90" s="17"/>
    </row>
    <row r="91" spans="4:8" ht="17.25" thickBot="1" x14ac:dyDescent="0.35">
      <c r="D91" s="44"/>
      <c r="E91" s="16">
        <v>0</v>
      </c>
      <c r="F91" s="45"/>
      <c r="G91" s="17"/>
      <c r="H91" s="17"/>
    </row>
    <row r="92" spans="4:8" ht="33.75" thickBot="1" x14ac:dyDescent="0.35">
      <c r="D92" s="25" t="s">
        <v>77</v>
      </c>
      <c r="E92" s="26">
        <f>+E15+E21+E31+E41+E57+E67</f>
        <v>1094220384</v>
      </c>
      <c r="F92" s="27">
        <f>+F15+F21+F31+F41+F57+F67</f>
        <v>0</v>
      </c>
      <c r="G92" s="8"/>
      <c r="H92" s="17"/>
    </row>
    <row r="93" spans="4:8" x14ac:dyDescent="0.3">
      <c r="F93" s="8"/>
    </row>
    <row r="94" spans="4:8" ht="18.75" x14ac:dyDescent="0.3">
      <c r="D94" s="2" t="s">
        <v>78</v>
      </c>
    </row>
    <row r="95" spans="4:8" x14ac:dyDescent="0.3">
      <c r="D95" s="46" t="s">
        <v>80</v>
      </c>
      <c r="E95" s="47"/>
      <c r="F95" s="47"/>
    </row>
    <row r="96" spans="4:8" x14ac:dyDescent="0.3">
      <c r="D96" s="46" t="s">
        <v>81</v>
      </c>
      <c r="E96" s="47"/>
      <c r="F96" s="47"/>
    </row>
    <row r="97" spans="4:6" x14ac:dyDescent="0.3">
      <c r="D97" s="46" t="s">
        <v>79</v>
      </c>
      <c r="E97" s="47"/>
      <c r="F97" s="47"/>
    </row>
    <row r="98" spans="4:6" x14ac:dyDescent="0.3">
      <c r="D98" s="46" t="s">
        <v>82</v>
      </c>
      <c r="E98" s="47"/>
      <c r="F98" s="47"/>
    </row>
    <row r="99" spans="4:6" x14ac:dyDescent="0.3">
      <c r="D99" s="46" t="s">
        <v>83</v>
      </c>
      <c r="E99" s="47"/>
      <c r="F99" s="47"/>
    </row>
    <row r="100" spans="4:6" x14ac:dyDescent="0.3">
      <c r="D100" s="28"/>
      <c r="E100" s="28"/>
      <c r="F100" s="28"/>
    </row>
    <row r="104" spans="4:6" ht="17.25" customHeight="1" x14ac:dyDescent="0.3"/>
  </sheetData>
  <mergeCells count="5">
    <mergeCell ref="D6:E6"/>
    <mergeCell ref="D7:F7"/>
    <mergeCell ref="D8:F8"/>
    <mergeCell ref="D10:F10"/>
    <mergeCell ref="D11:F11"/>
  </mergeCells>
  <pageMargins left="0.7" right="0.7" top="0.75" bottom="1" header="0.3" footer="0.3"/>
  <pageSetup paperSize="5" scale="5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año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Natalie Souffront</dc:creator>
  <cp:lastModifiedBy>Alondra Rodriguez</cp:lastModifiedBy>
  <cp:lastPrinted>2022-03-03T19:01:28Z</cp:lastPrinted>
  <dcterms:created xsi:type="dcterms:W3CDTF">2018-04-17T18:57:16Z</dcterms:created>
  <dcterms:modified xsi:type="dcterms:W3CDTF">2022-03-03T19:01:56Z</dcterms:modified>
</cp:coreProperties>
</file>