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W:\DAI 2021\PORTAL DE TRANSPARENCIA\SEPTIEMBRE 2021\"/>
    </mc:Choice>
  </mc:AlternateContent>
  <xr:revisionPtr revIDLastSave="0" documentId="13_ncr:1_{927F9F56-DEE7-4206-9B1D-BB8A16E75D6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2" l="1"/>
  <c r="E42" i="2" l="1"/>
  <c r="E47" i="2" s="1"/>
  <c r="E36" i="2"/>
  <c r="E32" i="2"/>
  <c r="E37" i="2" l="1"/>
  <c r="E53" i="2" l="1"/>
  <c r="E54" i="2" s="1"/>
  <c r="E55" i="2" s="1"/>
</calcChain>
</file>

<file path=xl/sharedStrings.xml><?xml version="1.0" encoding="utf-8"?>
<sst xmlns="http://schemas.openxmlformats.org/spreadsheetml/2006/main" count="34" uniqueCount="34">
  <si>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</si>
  <si>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</si>
  <si>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</si>
  <si>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</si>
  <si>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</si>
  <si>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</si>
  <si>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</si>
  <si>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</si>
  <si>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</si>
  <si>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</si>
  <si>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</si>
  <si>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</si>
  <si>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</si>
  <si>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</si>
  <si>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</si>
  <si>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</si>
  <si>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</si>
  <si>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</si>
  <si>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</si>
  <si>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</si>
  <si>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</si>
  <si>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</si>
  <si>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</si>
  <si>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</si>
  <si>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</si>
  <si>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</si>
  <si>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</si>
  <si>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</si>
  <si>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.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</si>
  <si>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</si>
  <si>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</si>
  <si>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</si>
  <si>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</si>
  <si>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30 DE SEPIEMBRE,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</si>
</sst>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8"/>
      <name val="Arial"/>
      <family val="2"/>
    </font>
    <font>
      <b/>
      <sz val="15"/>
      <name val="Book Antiqua"/>
      <family val="1"/>
    </font>
    <font>
      <sz val="11"/>
      <color theme="1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4" fillId="2" borderId="0" xfId="2" applyFont="1" applyFill="1" applyAlignment="1" applyProtection="1">
      <alignment vertical="center"/>
    </xf>
    <xf numFmtId="0" fontId="6" fillId="0" borderId="0" xfId="0" applyFont="1"/>
    <xf numFmtId="0" fontId="7" fillId="2" borderId="0" xfId="2" applyFont="1" applyFill="1" applyAlignment="1" applyProtection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0" fillId="2" borderId="0" xfId="0" applyFont="1" applyFill="1" applyBorder="1" applyAlignment="1">
      <alignment horizontal="left" vertical="center"/>
    </xf>
    <xf numFmtId="0" fontId="6" fillId="0" borderId="0" xfId="0" applyFont="1" applyAlignment="1">
      <alignment wrapText="1"/>
    </xf>
    <xf numFmtId="0" fontId="10" fillId="2" borderId="0" xfId="0" applyFont="1" applyFill="1" applyBorder="1" applyAlignment="1">
      <alignment vertical="center" wrapText="1"/>
    </xf>
    <xf numFmtId="0" fontId="11" fillId="2" borderId="5" xfId="0" applyFont="1" applyFill="1" applyBorder="1" applyAlignment="1">
      <alignment horizontal="left" vertical="center"/>
    </xf>
    <xf numFmtId="43" fontId="6" fillId="0" borderId="6" xfId="1" applyFont="1" applyBorder="1"/>
    <xf numFmtId="0" fontId="11" fillId="2" borderId="7" xfId="0" applyFont="1" applyFill="1" applyBorder="1" applyAlignment="1">
      <alignment horizontal="left" vertical="center"/>
    </xf>
    <xf numFmtId="43" fontId="6" fillId="0" borderId="8" xfId="1" applyFont="1" applyBorder="1"/>
    <xf numFmtId="0" fontId="10" fillId="2" borderId="9" xfId="0" applyFont="1" applyFill="1" applyBorder="1" applyAlignment="1">
      <alignment horizontal="left" vertical="center"/>
    </xf>
    <xf numFmtId="0" fontId="6" fillId="0" borderId="10" xfId="0" applyFont="1" applyBorder="1"/>
    <xf numFmtId="0" fontId="11" fillId="2" borderId="11" xfId="0" applyFont="1" applyFill="1" applyBorder="1" applyAlignment="1">
      <alignment horizontal="left" vertical="center"/>
    </xf>
    <xf numFmtId="43" fontId="6" fillId="0" borderId="12" xfId="1" applyFont="1" applyBorder="1"/>
    <xf numFmtId="0" fontId="10" fillId="2" borderId="7" xfId="0" applyFont="1" applyFill="1" applyBorder="1" applyAlignment="1">
      <alignment horizontal="left" vertical="center"/>
    </xf>
    <xf numFmtId="0" fontId="6" fillId="0" borderId="8" xfId="0" applyFont="1" applyBorder="1"/>
    <xf numFmtId="43" fontId="12" fillId="0" borderId="10" xfId="1" applyFont="1" applyBorder="1"/>
    <xf numFmtId="0" fontId="10" fillId="2" borderId="13" xfId="0" applyFont="1" applyFill="1" applyBorder="1" applyAlignment="1">
      <alignment horizontal="left" vertical="center"/>
    </xf>
    <xf numFmtId="0" fontId="6" fillId="0" borderId="14" xfId="0" applyFont="1" applyBorder="1"/>
    <xf numFmtId="43" fontId="12" fillId="0" borderId="10" xfId="0" applyNumberFormat="1" applyFont="1" applyBorder="1"/>
    <xf numFmtId="0" fontId="11" fillId="2" borderId="13" xfId="0" applyFont="1" applyFill="1" applyBorder="1" applyAlignment="1">
      <alignment horizontal="left" vertical="center"/>
    </xf>
    <xf numFmtId="43" fontId="6" fillId="0" borderId="14" xfId="1" applyFont="1" applyBorder="1"/>
    <xf numFmtId="43" fontId="12" fillId="0" borderId="14" xfId="1" applyFont="1" applyBorder="1"/>
    <xf numFmtId="0" fontId="10" fillId="2" borderId="15" xfId="0" applyFont="1" applyFill="1" applyBorder="1" applyAlignment="1">
      <alignment horizontal="left" vertical="center"/>
    </xf>
    <xf numFmtId="43" fontId="6" fillId="0" borderId="16" xfId="0" applyNumberFormat="1" applyFont="1" applyBorder="1"/>
    <xf numFmtId="43" fontId="6" fillId="0" borderId="0" xfId="0" applyNumberFormat="1" applyFont="1" applyBorder="1"/>
    <xf numFmtId="0" fontId="10" fillId="2" borderId="1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7" fillId="2" borderId="0" xfId="2" applyFont="1" applyFill="1" applyAlignment="1" applyProtection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437029</xdr:colOff>
      <xdr:row>61</xdr:row>
      <xdr:rowOff>0</xdr:rowOff>
    </xdr:from>
    <xdr:to>
      <xdr:col>3</xdr:col>
      <xdr:colOff>2566147</xdr:colOff>
      <xdr:row>68</xdr:row>
      <xdr:rowOff>78441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3CE9FAC5-7CD9-4B2C-AE88-0E36CB13A257}"/>
            </a:ext>
          </a:extLst>
        </xdr:cNvPr>
        <xdr:cNvSpPr txBox="1"/>
      </xdr:nvSpPr>
      <xdr:spPr>
        <a:xfrm>
          <a:off x="1961029" y="12079941"/>
          <a:ext cx="2891118" cy="1423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00" b="1">
              <a:latin typeface="Book Antiqua" pitchFamily="18" charset="0"/>
            </a:rPr>
            <a:t>Lic. Juana Feliz</a:t>
          </a:r>
        </a:p>
        <a:p>
          <a:pPr algn="ctr"/>
          <a:r>
            <a:rPr lang="es-DO" sz="14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400">
              <a:latin typeface="Book Antiqua" pitchFamily="18" charset="0"/>
            </a:rPr>
            <a:t>Elaborado</a:t>
          </a:r>
          <a:r>
            <a:rPr lang="es-DO" sz="1400" baseline="0">
              <a:latin typeface="Book Antiqua" pitchFamily="18" charset="0"/>
            </a:rPr>
            <a:t> Por: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 editAs="oneCell">
    <xdr:from>
      <xdr:col>3</xdr:col>
      <xdr:colOff>3619499</xdr:colOff>
      <xdr:row>62</xdr:row>
      <xdr:rowOff>100853</xdr:rowOff>
    </xdr:from>
    <xdr:to>
      <xdr:col>5</xdr:col>
      <xdr:colOff>249687</xdr:colOff>
      <xdr:row>67</xdr:row>
      <xdr:rowOff>1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88A446FC-0443-4CD5-859D-9E588E7EC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499" y="12382500"/>
          <a:ext cx="2647747" cy="851648"/>
        </a:xfrm>
        <a:prstGeom prst="rect">
          <a:avLst/>
        </a:prstGeom>
      </xdr:spPr>
    </xdr:pic>
    <xdr:clientData/>
  </xdr:twoCellAnchor>
  <xdr:twoCellAnchor>
    <xdr:from>
      <xdr:col>3</xdr:col>
      <xdr:colOff>112059</xdr:colOff>
      <xdr:row>62</xdr:row>
      <xdr:rowOff>168088</xdr:rowOff>
    </xdr:from>
    <xdr:to>
      <xdr:col>3</xdr:col>
      <xdr:colOff>2124081</xdr:colOff>
      <xdr:row>62</xdr:row>
      <xdr:rowOff>168088</xdr:rowOff>
    </xdr:to>
    <xdr:cxnSp macro="">
      <xdr:nvCxnSpPr>
        <xdr:cNvPr id="15" name="Conector recto 8">
          <a:extLst>
            <a:ext uri="{FF2B5EF4-FFF2-40B4-BE49-F238E27FC236}">
              <a16:creationId xmlns:a16="http://schemas.microsoft.com/office/drawing/2014/main" id="{A84D8577-B893-4C3A-94A5-C7A2A60AF5EE}"/>
            </a:ext>
          </a:extLst>
        </xdr:cNvPr>
        <xdr:cNvCxnSpPr/>
      </xdr:nvCxnSpPr>
      <xdr:spPr>
        <a:xfrm>
          <a:off x="2398059" y="12449735"/>
          <a:ext cx="201202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3731559</xdr:colOff>
      <xdr:row>62</xdr:row>
      <xdr:rowOff>179293</xdr:rowOff>
    </xdr:from>
    <xdr:to>
      <xdr:col>5</xdr:col>
      <xdr:colOff>44823</xdr:colOff>
      <xdr:row>62</xdr:row>
      <xdr:rowOff>179294</xdr:rowOff>
    </xdr:to>
    <xdr:cxnSp macro="">
      <xdr:nvCxnSpPr>
        <xdr:cNvPr id="16" name="Conector recto 8">
          <a:extLst>
            <a:ext uri="{FF2B5EF4-FFF2-40B4-BE49-F238E27FC236}">
              <a16:creationId xmlns:a16="http://schemas.microsoft.com/office/drawing/2014/main" id="{64BB4672-082D-4385-AEA3-6CDB35C1110B}"/>
            </a:ext>
          </a:extLst>
        </xdr:cNvPr>
        <xdr:cNvCxnSpPr/>
      </xdr:nvCxnSpPr>
      <xdr:spPr>
        <a:xfrm>
          <a:off x="6017559" y="12460940"/>
          <a:ext cx="2330823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1770530</xdr:colOff>
      <xdr:row>2</xdr:row>
      <xdr:rowOff>0</xdr:rowOff>
    </xdr:from>
    <xdr:to>
      <xdr:col>3</xdr:col>
      <xdr:colOff>4515971</xdr:colOff>
      <xdr:row>11</xdr:row>
      <xdr:rowOff>112982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836BAF57-BB5A-4AD9-846E-104AE1DAF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6530" y="381000"/>
          <a:ext cx="2745441" cy="19843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10:I62"/>
  <sheetViews>
    <sheetView tabSelected="1" topLeftCell="A44" zoomScale="85" zoomScaleNormal="85" workbookViewId="0">
      <selection activeCell="F12" sqref="F12"/>
    </sheetView>
  </sheetViews>
  <sheetFormatPr baseColWidth="10" defaultRowHeight="15" x14ac:dyDescent="0.25"/>
  <cols>
    <col min="4" max="4" width="73.7109375" customWidth="1"/>
    <col min="5" max="5" width="16.42578125" bestFit="1" customWidth="1"/>
  </cols>
  <sheetData>
    <row r="10" spans="3:9" ht="19.5" x14ac:dyDescent="0.3">
      <c r="C10" t="s">
        <v>28</v>
      </c>
      <c r="D10" s="36"/>
      <c r="E10" s="36"/>
      <c r="F10" s="4"/>
    </row>
    <row r="11" spans="3:9" ht="23.25" x14ac:dyDescent="0.25">
      <c r="D11" s="37"/>
      <c r="E11" s="37"/>
      <c r="F11" s="5"/>
      <c r="G11" s="3"/>
      <c r="H11" s="3"/>
      <c r="I11" s="3"/>
    </row>
    <row r="12" spans="3:9" ht="16.5" x14ac:dyDescent="0.3">
      <c r="D12" s="6"/>
      <c r="E12" s="4"/>
      <c r="F12" s="4"/>
    </row>
    <row r="13" spans="3:9" ht="18.75" x14ac:dyDescent="0.3">
      <c r="D13" s="35" t="s">
        <v>26</v>
      </c>
      <c r="E13" s="35"/>
      <c r="F13" s="4"/>
    </row>
    <row r="14" spans="3:9" ht="18.75" x14ac:dyDescent="0.3">
      <c r="D14" s="35" t="s">
        <v>33</v>
      </c>
      <c r="E14" s="35"/>
      <c r="F14" s="4"/>
    </row>
    <row r="15" spans="3:9" ht="18.75" x14ac:dyDescent="0.3">
      <c r="D15" s="35" t="s">
        <v>25</v>
      </c>
      <c r="E15" s="35"/>
      <c r="F15" s="4"/>
    </row>
    <row r="16" spans="3:9" ht="17.25" thickBot="1" x14ac:dyDescent="0.35">
      <c r="D16" s="7"/>
      <c r="E16" s="4"/>
      <c r="F16" s="4"/>
    </row>
    <row r="17" spans="4:6" ht="16.5" customHeight="1" x14ac:dyDescent="0.3">
      <c r="D17" s="31" t="s">
        <v>0</v>
      </c>
      <c r="E17" s="32"/>
      <c r="F17" s="4"/>
    </row>
    <row r="18" spans="4:6" ht="14.25" customHeight="1" thickBot="1" x14ac:dyDescent="0.35">
      <c r="D18" s="33"/>
      <c r="E18" s="34"/>
      <c r="F18" s="4"/>
    </row>
    <row r="19" spans="4:6" ht="16.5" hidden="1" customHeight="1" x14ac:dyDescent="0.3">
      <c r="D19" s="10"/>
      <c r="E19" s="9"/>
      <c r="F19" s="4"/>
    </row>
    <row r="20" spans="4:6" ht="18" thickBot="1" x14ac:dyDescent="0.35">
      <c r="D20" s="15" t="s">
        <v>1</v>
      </c>
      <c r="E20" s="16"/>
      <c r="F20" s="4"/>
    </row>
    <row r="21" spans="4:6" ht="17.25" x14ac:dyDescent="0.3">
      <c r="D21" s="13" t="s">
        <v>2</v>
      </c>
      <c r="E21" s="14">
        <v>1584366.75</v>
      </c>
      <c r="F21" s="4"/>
    </row>
    <row r="22" spans="4:6" ht="17.25" x14ac:dyDescent="0.3">
      <c r="D22" s="11" t="s">
        <v>3</v>
      </c>
      <c r="E22" s="12">
        <v>6041674.5800000001</v>
      </c>
      <c r="F22" s="4"/>
    </row>
    <row r="23" spans="4:6" ht="17.25" x14ac:dyDescent="0.3">
      <c r="D23" s="11" t="s">
        <v>19</v>
      </c>
      <c r="E23" s="12">
        <v>1917724.83</v>
      </c>
      <c r="F23" s="4"/>
    </row>
    <row r="24" spans="4:6" ht="17.25" x14ac:dyDescent="0.3">
      <c r="D24" s="11" t="s">
        <v>31</v>
      </c>
      <c r="E24" s="12">
        <v>0</v>
      </c>
      <c r="F24" s="4"/>
    </row>
    <row r="25" spans="4:6" ht="18" thickBot="1" x14ac:dyDescent="0.35">
      <c r="D25" s="17" t="s">
        <v>32</v>
      </c>
      <c r="E25" s="18">
        <v>0</v>
      </c>
      <c r="F25" s="4"/>
    </row>
    <row r="26" spans="4:6" ht="18" thickBot="1" x14ac:dyDescent="0.35">
      <c r="D26" s="15" t="s">
        <v>4</v>
      </c>
      <c r="E26" s="21">
        <f>SUM(E21:E25)</f>
        <v>9543766.1600000001</v>
      </c>
      <c r="F26" s="4"/>
    </row>
    <row r="27" spans="4:6" ht="18" thickBot="1" x14ac:dyDescent="0.35">
      <c r="D27" s="22"/>
      <c r="E27" s="23"/>
      <c r="F27" s="4"/>
    </row>
    <row r="28" spans="4:6" ht="18" thickBot="1" x14ac:dyDescent="0.35">
      <c r="D28" s="15" t="s">
        <v>5</v>
      </c>
      <c r="E28" s="16"/>
      <c r="F28" s="4"/>
    </row>
    <row r="29" spans="4:6" ht="17.25" x14ac:dyDescent="0.3">
      <c r="D29" s="13" t="s">
        <v>6</v>
      </c>
      <c r="E29" s="14">
        <v>63980563.549999997</v>
      </c>
      <c r="F29" s="4"/>
    </row>
    <row r="30" spans="4:6" ht="17.25" x14ac:dyDescent="0.3">
      <c r="D30" s="11" t="s">
        <v>24</v>
      </c>
      <c r="E30" s="12">
        <v>-34676546.409999996</v>
      </c>
      <c r="F30" s="4"/>
    </row>
    <row r="31" spans="4:6" ht="18" thickBot="1" x14ac:dyDescent="0.35">
      <c r="D31" s="17" t="s">
        <v>27</v>
      </c>
      <c r="E31" s="18">
        <v>20814974.899999999</v>
      </c>
      <c r="F31" s="4"/>
    </row>
    <row r="32" spans="4:6" ht="18" thickBot="1" x14ac:dyDescent="0.35">
      <c r="D32" s="15" t="s">
        <v>7</v>
      </c>
      <c r="E32" s="24">
        <f>SUM(E29:E31)</f>
        <v>50118992.039999999</v>
      </c>
      <c r="F32" s="4"/>
    </row>
    <row r="33" spans="4:6" ht="18" thickBot="1" x14ac:dyDescent="0.35">
      <c r="D33" s="15" t="s">
        <v>20</v>
      </c>
      <c r="E33" s="16"/>
      <c r="F33" s="4"/>
    </row>
    <row r="34" spans="4:6" ht="17.25" x14ac:dyDescent="0.3">
      <c r="D34" s="19"/>
      <c r="E34" s="20"/>
      <c r="F34" s="4"/>
    </row>
    <row r="35" spans="4:6" ht="18" thickBot="1" x14ac:dyDescent="0.35">
      <c r="D35" s="17" t="s">
        <v>21</v>
      </c>
      <c r="E35" s="18">
        <v>72109.399999999994</v>
      </c>
      <c r="F35" s="4"/>
    </row>
    <row r="36" spans="4:6" ht="18" thickBot="1" x14ac:dyDescent="0.35">
      <c r="D36" s="15" t="s">
        <v>23</v>
      </c>
      <c r="E36" s="21">
        <f>SUM(E35:E35)</f>
        <v>72109.399999999994</v>
      </c>
      <c r="F36" s="4"/>
    </row>
    <row r="37" spans="4:6" ht="18" thickBot="1" x14ac:dyDescent="0.35">
      <c r="D37" s="15" t="s">
        <v>8</v>
      </c>
      <c r="E37" s="24">
        <f>+E26+E32+E36</f>
        <v>59734867.600000001</v>
      </c>
      <c r="F37" s="4"/>
    </row>
    <row r="38" spans="4:6" ht="18" thickBot="1" x14ac:dyDescent="0.35">
      <c r="D38" s="22"/>
      <c r="E38" s="23"/>
      <c r="F38" s="4"/>
    </row>
    <row r="39" spans="4:6" ht="18" thickBot="1" x14ac:dyDescent="0.35">
      <c r="D39" s="15" t="s">
        <v>9</v>
      </c>
      <c r="E39" s="16"/>
      <c r="F39" s="4"/>
    </row>
    <row r="40" spans="4:6" ht="18" thickBot="1" x14ac:dyDescent="0.35">
      <c r="D40" s="15" t="s">
        <v>10</v>
      </c>
      <c r="E40" s="16"/>
      <c r="F40" s="4"/>
    </row>
    <row r="41" spans="4:6" ht="18" thickBot="1" x14ac:dyDescent="0.35">
      <c r="D41" s="25" t="s">
        <v>11</v>
      </c>
      <c r="E41" s="26">
        <v>3939835.2</v>
      </c>
      <c r="F41" s="4"/>
    </row>
    <row r="42" spans="4:6" ht="18" thickBot="1" x14ac:dyDescent="0.35">
      <c r="D42" s="15" t="s">
        <v>12</v>
      </c>
      <c r="E42" s="21">
        <f>SUM(E41:E41)</f>
        <v>3939835.2</v>
      </c>
      <c r="F42" s="4"/>
    </row>
    <row r="43" spans="4:6" ht="18" thickBot="1" x14ac:dyDescent="0.35">
      <c r="D43" s="22"/>
      <c r="E43" s="27"/>
      <c r="F43" s="4"/>
    </row>
    <row r="44" spans="4:6" ht="18" thickBot="1" x14ac:dyDescent="0.35">
      <c r="D44" s="15" t="s">
        <v>29</v>
      </c>
      <c r="E44" s="21"/>
      <c r="F44" s="4"/>
    </row>
    <row r="45" spans="4:6" ht="18" thickBot="1" x14ac:dyDescent="0.35">
      <c r="D45" s="25"/>
      <c r="E45" s="27">
        <v>0</v>
      </c>
      <c r="F45" s="4"/>
    </row>
    <row r="46" spans="4:6" ht="18" thickBot="1" x14ac:dyDescent="0.35">
      <c r="D46" s="15" t="s">
        <v>30</v>
      </c>
      <c r="E46" s="21">
        <v>0</v>
      </c>
      <c r="F46" s="4"/>
    </row>
    <row r="47" spans="4:6" ht="18" thickBot="1" x14ac:dyDescent="0.35">
      <c r="D47" s="15" t="s">
        <v>13</v>
      </c>
      <c r="E47" s="24">
        <f>+E42</f>
        <v>3939835.2</v>
      </c>
      <c r="F47" s="4"/>
    </row>
    <row r="48" spans="4:6" ht="18" thickBot="1" x14ac:dyDescent="0.35">
      <c r="D48" s="22"/>
      <c r="E48" s="23"/>
      <c r="F48" s="4"/>
    </row>
    <row r="49" spans="4:6" ht="18" thickBot="1" x14ac:dyDescent="0.35">
      <c r="D49" s="15" t="s">
        <v>14</v>
      </c>
      <c r="E49" s="16"/>
      <c r="F49" s="4"/>
    </row>
    <row r="50" spans="4:6" ht="17.25" x14ac:dyDescent="0.3">
      <c r="D50" s="13" t="s">
        <v>15</v>
      </c>
      <c r="E50" s="14">
        <v>51628080.219999999</v>
      </c>
      <c r="F50" s="4"/>
    </row>
    <row r="51" spans="4:6" ht="17.25" x14ac:dyDescent="0.3">
      <c r="D51" s="11" t="s">
        <v>22</v>
      </c>
      <c r="E51" s="12">
        <v>1463805.27</v>
      </c>
      <c r="F51" s="4"/>
    </row>
    <row r="52" spans="4:6" ht="18" thickBot="1" x14ac:dyDescent="0.35">
      <c r="D52" s="17" t="s">
        <v>16</v>
      </c>
      <c r="E52" s="18">
        <v>2703146.91</v>
      </c>
      <c r="F52" s="4"/>
    </row>
    <row r="53" spans="4:6" ht="18" thickBot="1" x14ac:dyDescent="0.35">
      <c r="D53" s="15" t="s">
        <v>17</v>
      </c>
      <c r="E53" s="21">
        <f>SUM(E50:E52)</f>
        <v>55795032.400000006</v>
      </c>
      <c r="F53" s="4"/>
    </row>
    <row r="54" spans="4:6" ht="18" thickBot="1" x14ac:dyDescent="0.35">
      <c r="D54" s="15" t="s">
        <v>18</v>
      </c>
      <c r="E54" s="24">
        <f>+E47+E53</f>
        <v>59734867.600000009</v>
      </c>
      <c r="F54" s="4"/>
    </row>
    <row r="55" spans="4:6" ht="18" thickBot="1" x14ac:dyDescent="0.35">
      <c r="D55" s="28"/>
      <c r="E55" s="29">
        <f>E37-E54</f>
        <v>0</v>
      </c>
      <c r="F55" s="4"/>
    </row>
    <row r="56" spans="4:6" ht="17.25" x14ac:dyDescent="0.3">
      <c r="D56" s="8"/>
      <c r="E56" s="30"/>
      <c r="F56" s="4"/>
    </row>
    <row r="57" spans="4:6" ht="17.25" x14ac:dyDescent="0.3">
      <c r="D57" s="8"/>
      <c r="E57" s="30"/>
      <c r="F57" s="4"/>
    </row>
    <row r="58" spans="4:6" ht="16.5" x14ac:dyDescent="0.3">
      <c r="D58" s="4"/>
      <c r="E58" s="4"/>
      <c r="F58" s="4"/>
    </row>
    <row r="60" spans="4:6" x14ac:dyDescent="0.25">
      <c r="D60" s="2"/>
    </row>
    <row r="61" spans="4:6" ht="15.75" x14ac:dyDescent="0.25">
      <c r="D61" s="1"/>
    </row>
    <row r="62" spans="4:6" ht="15.75" x14ac:dyDescent="0.25">
      <c r="D62" s="1"/>
    </row>
  </sheetData>
  <sheetProtection algorithmName="SHA-512" hashValue="8d6cry95uXrtwaZVT/Svo/UoTYb+FDTgczSFiyQTOPjXqRUKgBIryg5Gv1+yxZYJgsfDg2ByXj7ftkZtn4N2CA==" saltValue="GGZfNU4MqSW1MM7ds2VWcQ==" spinCount="100000" sheet="1" objects="1" scenarios="1"/>
  <mergeCells count="6">
    <mergeCell ref="D17:E18"/>
    <mergeCell ref="D13:E13"/>
    <mergeCell ref="D10:E10"/>
    <mergeCell ref="D15:E15"/>
    <mergeCell ref="D14:E14"/>
    <mergeCell ref="D11:E11"/>
  </mergeCells>
  <pageMargins left="0.93" right="0.70866141732283472" top="0.74803149606299213" bottom="0.74803149606299213" header="0.31496062992125984" footer="0.31496062992125984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Cristian Beltre compras</cp:lastModifiedBy>
  <cp:lastPrinted>2019-06-04T18:29:11Z</cp:lastPrinted>
  <dcterms:created xsi:type="dcterms:W3CDTF">2018-06-06T14:59:25Z</dcterms:created>
  <dcterms:modified xsi:type="dcterms:W3CDTF">2021-10-07T18:02:44Z</dcterms:modified>
</cp:coreProperties>
</file>