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430"/>
  <workbookPr/>
  <mc:AlternateContent xmlns:mc="http://schemas.openxmlformats.org/markup-compatibility/2006">
    <mc:Choice Requires="x15">
      <x15ac:absPath xmlns:x15ac="http://schemas.microsoft.com/office/spreadsheetml/2010/11/ac" url="Y:\DAI 2021\PORTAL DE TRANSPARENCIA\ENERO 2021\"/>
    </mc:Choice>
  </mc:AlternateContent>
  <xr:revisionPtr revIDLastSave="0" documentId="13_ncr:1_{AA9346AC-2678-4BBD-813E-D9D82800B370}" xr6:coauthVersionLast="47" xr6:coauthVersionMax="47" xr10:uidLastSave="{00000000-0000-0000-0000-000000000000}"/>
  <bookViews>
    <workbookView xWindow="-120" yWindow="-120" windowWidth="19440" windowHeight="15000" activeTab="1" xr2:uid="{00000000-000D-0000-FFFF-FFFF00000000}"/>
  </bookViews>
  <sheets>
    <sheet name="presupuesto año 2021" sheetId="4" r:id="rId1"/>
    <sheet name="EJECUCION 2021" sheetId="5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93" i="5" l="1"/>
  <c r="E92" i="5"/>
  <c r="E91" i="5"/>
  <c r="E90" i="5"/>
  <c r="E89" i="5"/>
  <c r="E88" i="5"/>
  <c r="E87" i="5"/>
  <c r="E86" i="5"/>
  <c r="E85" i="5"/>
  <c r="E84" i="5"/>
  <c r="E83" i="5"/>
  <c r="E82" i="5"/>
  <c r="E81" i="5"/>
  <c r="E80" i="5"/>
  <c r="E79" i="5"/>
  <c r="E78" i="5"/>
  <c r="E77" i="5"/>
  <c r="E76" i="5"/>
  <c r="E75" i="5"/>
  <c r="E74" i="5"/>
  <c r="E73" i="5"/>
  <c r="E72" i="5"/>
  <c r="E71" i="5"/>
  <c r="E70" i="5"/>
  <c r="E69" i="5"/>
  <c r="E68" i="5"/>
  <c r="E67" i="5"/>
  <c r="E66" i="5"/>
  <c r="E65" i="5"/>
  <c r="E64" i="5"/>
  <c r="E63" i="5"/>
  <c r="E62" i="5"/>
  <c r="E61" i="5"/>
  <c r="E60" i="5"/>
  <c r="E59" i="5"/>
  <c r="E58" i="5"/>
  <c r="C58" i="5"/>
  <c r="E57" i="5"/>
  <c r="E56" i="5"/>
  <c r="E55" i="5"/>
  <c r="E54" i="5"/>
  <c r="E53" i="5"/>
  <c r="E52" i="5"/>
  <c r="E51" i="5"/>
  <c r="E50" i="5"/>
  <c r="E49" i="5"/>
  <c r="E48" i="5"/>
  <c r="E47" i="5"/>
  <c r="E46" i="5"/>
  <c r="E45" i="5"/>
  <c r="E44" i="5"/>
  <c r="E43" i="5"/>
  <c r="E42" i="5"/>
  <c r="C42" i="5"/>
  <c r="E41" i="5"/>
  <c r="E40" i="5"/>
  <c r="E39" i="5"/>
  <c r="E38" i="5"/>
  <c r="E37" i="5"/>
  <c r="E36" i="5"/>
  <c r="E35" i="5"/>
  <c r="E34" i="5"/>
  <c r="E33" i="5"/>
  <c r="E32" i="5"/>
  <c r="C32" i="5"/>
  <c r="E31" i="5"/>
  <c r="E30" i="5"/>
  <c r="E29" i="5"/>
  <c r="E28" i="5"/>
  <c r="E27" i="5"/>
  <c r="E26" i="5"/>
  <c r="E25" i="5"/>
  <c r="E24" i="5"/>
  <c r="E23" i="5"/>
  <c r="E22" i="5"/>
  <c r="C22" i="5"/>
  <c r="E21" i="5"/>
  <c r="E20" i="5"/>
  <c r="E19" i="5"/>
  <c r="E18" i="5"/>
  <c r="E17" i="5"/>
  <c r="D16" i="5"/>
  <c r="E16" i="5" s="1"/>
  <c r="C16" i="5"/>
  <c r="C93" i="5" s="1"/>
  <c r="E93" i="5" l="1"/>
  <c r="C15" i="5"/>
  <c r="D15" i="5"/>
  <c r="E15" i="5" s="1"/>
  <c r="D59" i="4"/>
  <c r="D43" i="4"/>
  <c r="D33" i="4"/>
  <c r="D23" i="4"/>
  <c r="D17" i="4"/>
  <c r="C59" i="4"/>
  <c r="C43" i="4"/>
  <c r="C33" i="4"/>
  <c r="C23" i="4"/>
  <c r="C17" i="4"/>
  <c r="C16" i="4" s="1"/>
  <c r="D94" i="4" l="1"/>
  <c r="D16" i="4"/>
  <c r="C94" i="4"/>
</calcChain>
</file>

<file path=xl/sharedStrings.xml><?xml version="1.0" encoding="utf-8"?>
<sst xmlns="http://schemas.openxmlformats.org/spreadsheetml/2006/main" count="167" uniqueCount="88">
  <si>
    <t>Detalle</t>
  </si>
  <si>
    <t>2 - GASTOS</t>
  </si>
  <si>
    <t>2.1 - REMUNERACIONES Y CONTRIBUCIONES</t>
  </si>
  <si>
    <t>2.1.1 - REMUNERACIONES</t>
  </si>
  <si>
    <t>2.1.2 - SOBRESUELDOS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</si>
  <si>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</si>
  <si>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</si>
  <si>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</si>
  <si>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</si>
  <si>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</si>
  <si>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</si>
  <si>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</si>
  <si>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</si>
  <si>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</si>
  <si>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</si>
  <si>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</si>
  <si>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</si>
  <si>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</si>
  <si>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</si>
  <si>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</si>
  <si>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</si>
  <si>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</si>
  <si>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</si>
  <si>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</si>
  <si>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2.3.9 - PRODUCTOS Y ÚTILES VARIOS</t>
  </si>
  <si>
    <t>2.4 - TRANSFERENCIAS CORRIENTES</t>
  </si>
  <si>
    <t>2.4.1 - TRANSFERENCIAS CORRIENTES AL SECTOR PRIVADO</t>
  </si>
  <si>
    <t>2.4.7 - TRANSFERENCIAS CORRIENTES AL SECTOR EXTERNO</t>
  </si>
  <si>
    <t>2.6 - BIENES MUEBLES, INMUEBLES E INTANGIBLES</t>
  </si>
  <si>
    <t>2.6.1 - MOBILIARIO Y EQUIPO</t>
  </si>
  <si>
    <t>2.6.2 - MOBILIARIO Y EQUIPO EDUCACIONAL Y RECREATIVO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</si>
  <si>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</si>
  <si>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</si>
  <si>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</si>
  <si>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2.6.8 - BIENES INTANGIBLES</t>
  </si>
  <si>
    <t>Total Gastos</t>
  </si>
  <si>
    <t>2.1.3 - DIETAS Y GASTOS DE REPRESENTACIÓN</t>
  </si>
  <si>
    <t>2.2.9 - OTRAS CONTRATACIONES DE SERVICIOS</t>
  </si>
  <si>
    <t>2.3.8 - GASTOS QUE SE ASIGNARÁN DURANTE EL EJERCICIO (ART. 32 Y 33 LEY 423-06)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</si>
  <si>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</si>
  <si>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</si>
  <si>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</si>
  <si>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</si>
  <si>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</si>
  <si>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</si>
  <si>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</si>
  <si>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</si>
  <si>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</si>
  <si>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</si>
  <si>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2.5.5 - TRANSFERENCIAS DE CAPITAL A INSTITUCIONES PÚBLICAS FINANCIERAS</t>
  </si>
  <si>
    <t>2.5.6 - TRANSFERENCIAS DE CAPITAL AL SECTOR EXTERNO</t>
  </si>
  <si>
    <t>2.5.9 - TRANSFERENCIAS DE CAPITAL A OTRAS INSTITUCIONES PÚBLICAS</t>
  </si>
  <si>
    <t>2.6.6 - EQUIPOS DE DEFENSA Y SEGURIDAD</t>
  </si>
  <si>
    <t>2.6.7 - ACTIVOS BIÓLOGICOS CULTIVABLES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</si>
  <si>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</si>
  <si>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</si>
  <si>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</si>
  <si>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</si>
  <si>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</si>
  <si>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ASIGNARÁN DURANTE EL EJERCICIO PARA INVERSIÓN (ART. 32 Y 33 LEY 423-06)</t>
  </si>
  <si>
    <t>2.8 - ADQUISICION DE ACTIVOS FINANCIEROS CON FINES DE POLÍTICA</t>
  </si>
  <si>
    <t>2.8.1 - CONCESIÓN DE PRESTAMOS</t>
  </si>
  <si>
    <t>2.8.2 - ADQUISICIÓN DE TÍTULOS VALORES REPRESENTATIVOS DE DEUDA</t>
  </si>
  <si>
    <t>2.9 - GASTOS FINANCIEROS</t>
  </si>
  <si>
    <t>2.9.1 - INTERESES DE LA DEUDA PÚBLICA INTERNA</t>
  </si>
  <si>
    <t>2.9.2 - INTERESES DE LA DEUDA PUBLICA EXTERNA</t>
  </si>
  <si>
    <t>2.9.4 - COMISIONES Y OTROS GASTOS BANCARIOS DE LA DEUDA PÚBLICA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</si>
  <si>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</si>
  <si>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</si>
  <si>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</si>
  <si>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</si>
  <si>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</si>
  <si>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</si>
  <si>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</si>
  <si>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</si>
  <si>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</si>
  <si>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>TOTAL APLICACIONES FINANCIERAS</t>
  </si>
  <si>
    <t>TOTAL GASTOS Y APLICACIONES FINANCIERAS</t>
  </si>
  <si>
    <t xml:space="preserve">Ejecución de Gastos y Aplicaciones Financieras </t>
  </si>
  <si>
    <t xml:space="preserve">Total </t>
  </si>
  <si>
    <t>TOTAL</t>
  </si>
  <si>
    <t>ENERO</t>
  </si>
  <si>
    <t>`PRESUPUESTO APROBADO</t>
  </si>
  <si>
    <t>PRESUPUESTO MODIFICADO</t>
  </si>
  <si>
    <t>Valores En RD$</t>
  </si>
  <si>
    <t xml:space="preserve"> Año 2021</t>
  </si>
  <si>
    <t xml:space="preserve">Presupuesto de Gastos y Aplicaciones Financieras </t>
  </si>
  <si>
    <t>Desde  01 De Enero Hasta 31 DE Enero, Año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</si>
</sst>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Book Antiqua"/>
      <family val="1"/>
    </font>
    <font>
      <b/>
      <sz val="12"/>
      <color theme="1"/>
      <name val="Book Antiqua"/>
      <family val="1"/>
    </font>
    <font>
      <b/>
      <sz val="11"/>
      <color theme="1"/>
      <name val="Book Antiqua"/>
      <family val="1"/>
    </font>
    <font>
      <b/>
      <sz val="13"/>
      <color theme="1"/>
      <name val="Book Antiqua"/>
      <family val="1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theme="4" tint="0.79998168889431442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86">
    <xf numFmtId="0" fontId="0" fillId="0" borderId="0" xfId="0"/>
    <xf numFmtId="0" fontId="2" fillId="0" borderId="0" xfId="0" applyFont="1"/>
    <xf numFmtId="0" fontId="0" fillId="0" borderId="0" xfId="0" applyAlignment="1">
      <alignment horizontal="left"/>
    </xf>
    <xf numFmtId="43" fontId="0" fillId="0" borderId="0" xfId="1" applyFont="1"/>
    <xf numFmtId="9" fontId="0" fillId="0" borderId="0" xfId="2" applyFont="1"/>
    <xf numFmtId="43" fontId="0" fillId="0" borderId="0" xfId="0" applyNumberFormat="1"/>
    <xf numFmtId="4" fontId="0" fillId="0" borderId="0" xfId="0" applyNumberFormat="1"/>
    <xf numFmtId="0" fontId="1" fillId="0" borderId="0" xfId="0" applyFont="1" applyAlignment="1"/>
    <xf numFmtId="0" fontId="2" fillId="0" borderId="0" xfId="0" applyFont="1" applyBorder="1" applyAlignment="1">
      <alignment horizontal="center" vertical="center" wrapText="1"/>
    </xf>
    <xf numFmtId="0" fontId="4" fillId="0" borderId="0" xfId="0" applyFont="1"/>
    <xf numFmtId="0" fontId="4" fillId="0" borderId="0" xfId="0" applyFont="1" applyAlignment="1">
      <alignment horizontal="left"/>
    </xf>
    <xf numFmtId="0" fontId="6" fillId="0" borderId="3" xfId="0" applyFont="1" applyBorder="1" applyAlignment="1">
      <alignment horizontal="left" vertical="center" wrapText="1"/>
    </xf>
    <xf numFmtId="43" fontId="6" fillId="0" borderId="4" xfId="1" applyFont="1" applyBorder="1" applyAlignment="1">
      <alignment horizontal="left" vertical="center" wrapText="1"/>
    </xf>
    <xf numFmtId="43" fontId="6" fillId="0" borderId="5" xfId="1" applyFont="1" applyBorder="1" applyAlignment="1">
      <alignment horizontal="left" vertical="center" wrapText="1"/>
    </xf>
    <xf numFmtId="43" fontId="6" fillId="0" borderId="4" xfId="1" applyFont="1" applyBorder="1" applyAlignment="1">
      <alignment vertical="center" wrapText="1"/>
    </xf>
    <xf numFmtId="43" fontId="6" fillId="0" borderId="5" xfId="1" applyFont="1" applyBorder="1" applyAlignment="1">
      <alignment vertical="center" wrapText="1"/>
    </xf>
    <xf numFmtId="0" fontId="4" fillId="0" borderId="2" xfId="0" applyFont="1" applyBorder="1" applyAlignment="1">
      <alignment horizontal="left" vertical="center" wrapText="1" indent="2"/>
    </xf>
    <xf numFmtId="43" fontId="4" fillId="0" borderId="2" xfId="1" applyFont="1" applyBorder="1" applyAlignment="1">
      <alignment vertical="center" wrapText="1"/>
    </xf>
    <xf numFmtId="4" fontId="4" fillId="0" borderId="0" xfId="0" applyNumberFormat="1" applyFont="1"/>
    <xf numFmtId="0" fontId="4" fillId="0" borderId="1" xfId="0" applyFont="1" applyBorder="1" applyAlignment="1">
      <alignment horizontal="left" vertical="center" wrapText="1" indent="2"/>
    </xf>
    <xf numFmtId="43" fontId="4" fillId="0" borderId="1" xfId="1" applyFont="1" applyBorder="1" applyAlignment="1">
      <alignment vertical="center" wrapText="1"/>
    </xf>
    <xf numFmtId="0" fontId="4" fillId="0" borderId="6" xfId="0" applyFont="1" applyBorder="1" applyAlignment="1">
      <alignment horizontal="left" vertical="center" wrapText="1" indent="2"/>
    </xf>
    <xf numFmtId="43" fontId="4" fillId="0" borderId="6" xfId="1" applyFont="1" applyBorder="1" applyAlignment="1">
      <alignment vertical="center" wrapText="1"/>
    </xf>
    <xf numFmtId="4" fontId="4" fillId="0" borderId="2" xfId="0" applyNumberFormat="1" applyFont="1" applyBorder="1"/>
    <xf numFmtId="4" fontId="4" fillId="0" borderId="6" xfId="0" applyNumberFormat="1" applyFont="1" applyBorder="1" applyAlignment="1">
      <alignment vertical="center" wrapText="1"/>
    </xf>
    <xf numFmtId="164" fontId="6" fillId="0" borderId="1" xfId="0" applyNumberFormat="1" applyFont="1" applyBorder="1" applyAlignment="1">
      <alignment vertical="center" wrapText="1"/>
    </xf>
    <xf numFmtId="0" fontId="6" fillId="0" borderId="1" xfId="0" applyFont="1" applyBorder="1" applyAlignment="1">
      <alignment horizontal="left" vertical="center" wrapText="1"/>
    </xf>
    <xf numFmtId="43" fontId="6" fillId="0" borderId="6" xfId="1" applyFont="1" applyBorder="1" applyAlignment="1">
      <alignment vertical="center" wrapText="1"/>
    </xf>
    <xf numFmtId="0" fontId="6" fillId="2" borderId="1" xfId="0" applyFont="1" applyFill="1" applyBorder="1" applyAlignment="1">
      <alignment horizontal="left" vertical="center" wrapText="1"/>
    </xf>
    <xf numFmtId="164" fontId="6" fillId="2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164" fontId="4" fillId="0" borderId="1" xfId="0" applyNumberFormat="1" applyFont="1" applyBorder="1" applyAlignment="1">
      <alignment vertical="center" wrapText="1"/>
    </xf>
    <xf numFmtId="0" fontId="4" fillId="0" borderId="1" xfId="0" applyFont="1" applyBorder="1"/>
    <xf numFmtId="0" fontId="5" fillId="3" borderId="1" xfId="0" applyFont="1" applyFill="1" applyBorder="1" applyAlignment="1">
      <alignment horizontal="left" vertical="center" wrapText="1"/>
    </xf>
    <xf numFmtId="43" fontId="6" fillId="3" borderId="1" xfId="1" applyFont="1" applyFill="1" applyBorder="1" applyAlignment="1">
      <alignment horizontal="center" vertical="center" wrapText="1"/>
    </xf>
    <xf numFmtId="43" fontId="4" fillId="0" borderId="0" xfId="0" applyNumberFormat="1" applyFont="1"/>
    <xf numFmtId="0" fontId="6" fillId="0" borderId="0" xfId="0" applyFont="1" applyAlignment="1"/>
    <xf numFmtId="0" fontId="5" fillId="3" borderId="3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  <xf numFmtId="0" fontId="6" fillId="4" borderId="0" xfId="0" applyFont="1" applyFill="1"/>
    <xf numFmtId="43" fontId="6" fillId="4" borderId="0" xfId="0" applyNumberFormat="1" applyFont="1" applyFill="1"/>
    <xf numFmtId="0" fontId="6" fillId="4" borderId="0" xfId="0" applyFont="1" applyFill="1" applyAlignment="1">
      <alignment horizontal="left"/>
    </xf>
    <xf numFmtId="0" fontId="4" fillId="4" borderId="0" xfId="0" applyFont="1" applyFill="1"/>
    <xf numFmtId="43" fontId="4" fillId="4" borderId="0" xfId="0" applyNumberFormat="1" applyFont="1" applyFill="1"/>
    <xf numFmtId="0" fontId="2" fillId="0" borderId="0" xfId="0" applyFont="1" applyBorder="1" applyAlignment="1">
      <alignment horizontal="center" vertical="center" wrapText="1"/>
    </xf>
    <xf numFmtId="43" fontId="6" fillId="0" borderId="1" xfId="1" applyFont="1" applyBorder="1" applyAlignment="1">
      <alignment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6" fillId="0" borderId="7" xfId="0" applyFont="1" applyBorder="1" applyAlignment="1">
      <alignment horizontal="left" vertical="center" wrapText="1"/>
    </xf>
    <xf numFmtId="43" fontId="6" fillId="0" borderId="8" xfId="1" applyFont="1" applyBorder="1" applyAlignment="1">
      <alignment horizontal="left" vertical="center" wrapText="1"/>
    </xf>
    <xf numFmtId="164" fontId="6" fillId="0" borderId="6" xfId="0" applyNumberFormat="1" applyFont="1" applyBorder="1" applyAlignment="1">
      <alignment vertical="center" wrapText="1"/>
    </xf>
    <xf numFmtId="43" fontId="4" fillId="0" borderId="4" xfId="1" applyFont="1" applyBorder="1" applyAlignment="1">
      <alignment vertical="center" wrapText="1"/>
    </xf>
    <xf numFmtId="164" fontId="6" fillId="0" borderId="4" xfId="0" applyNumberFormat="1" applyFont="1" applyBorder="1" applyAlignment="1">
      <alignment vertical="center" wrapText="1"/>
    </xf>
    <xf numFmtId="0" fontId="6" fillId="2" borderId="3" xfId="0" applyFont="1" applyFill="1" applyBorder="1" applyAlignment="1">
      <alignment horizontal="left" vertical="center" wrapText="1"/>
    </xf>
    <xf numFmtId="164" fontId="6" fillId="2" borderId="4" xfId="0" applyNumberFormat="1" applyFont="1" applyFill="1" applyBorder="1" applyAlignment="1">
      <alignment horizontal="center" vertical="center" wrapText="1"/>
    </xf>
    <xf numFmtId="0" fontId="4" fillId="0" borderId="10" xfId="0" applyFont="1" applyBorder="1" applyAlignment="1">
      <alignment horizontal="left" vertical="center" wrapText="1"/>
    </xf>
    <xf numFmtId="164" fontId="4" fillId="0" borderId="10" xfId="0" applyNumberFormat="1" applyFont="1" applyBorder="1" applyAlignment="1">
      <alignment vertical="center" wrapText="1"/>
    </xf>
    <xf numFmtId="0" fontId="4" fillId="0" borderId="10" xfId="0" applyFont="1" applyBorder="1" applyAlignment="1">
      <alignment horizontal="left" vertical="center" wrapText="1" indent="2"/>
    </xf>
    <xf numFmtId="43" fontId="4" fillId="0" borderId="10" xfId="1" applyFont="1" applyBorder="1" applyAlignment="1">
      <alignment vertical="center" wrapText="1"/>
    </xf>
    <xf numFmtId="0" fontId="4" fillId="0" borderId="10" xfId="0" applyFont="1" applyBorder="1"/>
    <xf numFmtId="0" fontId="5" fillId="3" borderId="3" xfId="0" applyFont="1" applyFill="1" applyBorder="1" applyAlignment="1">
      <alignment horizontal="left" vertical="center" wrapText="1"/>
    </xf>
    <xf numFmtId="43" fontId="6" fillId="3" borderId="4" xfId="1" applyFont="1" applyFill="1" applyBorder="1" applyAlignment="1">
      <alignment horizontal="center" vertical="center" wrapText="1"/>
    </xf>
    <xf numFmtId="43" fontId="7" fillId="0" borderId="0" xfId="0" applyNumberFormat="1" applyFont="1"/>
    <xf numFmtId="0" fontId="7" fillId="0" borderId="0" xfId="0" applyFont="1" applyAlignment="1"/>
    <xf numFmtId="43" fontId="7" fillId="0" borderId="0" xfId="0" applyNumberFormat="1" applyFont="1" applyAlignment="1">
      <alignment horizontal="center"/>
    </xf>
    <xf numFmtId="43" fontId="6" fillId="0" borderId="9" xfId="0" applyNumberFormat="1" applyFont="1" applyBorder="1"/>
    <xf numFmtId="43" fontId="6" fillId="0" borderId="5" xfId="0" applyNumberFormat="1" applyFont="1" applyBorder="1"/>
    <xf numFmtId="43" fontId="4" fillId="0" borderId="2" xfId="1" applyFont="1" applyBorder="1"/>
    <xf numFmtId="43" fontId="6" fillId="0" borderId="2" xfId="0" applyNumberFormat="1" applyFont="1" applyBorder="1"/>
    <xf numFmtId="43" fontId="4" fillId="0" borderId="1" xfId="1" applyFont="1" applyBorder="1"/>
    <xf numFmtId="43" fontId="6" fillId="0" borderId="1" xfId="0" applyNumberFormat="1" applyFont="1" applyBorder="1"/>
    <xf numFmtId="43" fontId="4" fillId="0" borderId="6" xfId="1" applyFont="1" applyBorder="1"/>
    <xf numFmtId="43" fontId="6" fillId="0" borderId="6" xfId="0" applyNumberFormat="1" applyFont="1" applyBorder="1"/>
    <xf numFmtId="43" fontId="6" fillId="0" borderId="4" xfId="1" applyFont="1" applyBorder="1" applyAlignment="1">
      <alignment vertical="center"/>
    </xf>
    <xf numFmtId="43" fontId="6" fillId="0" borderId="4" xfId="1" applyFont="1" applyBorder="1"/>
    <xf numFmtId="43" fontId="4" fillId="0" borderId="4" xfId="1" applyFont="1" applyBorder="1"/>
    <xf numFmtId="43" fontId="6" fillId="0" borderId="1" xfId="1" applyFont="1" applyBorder="1"/>
    <xf numFmtId="43" fontId="4" fillId="0" borderId="10" xfId="1" applyFont="1" applyBorder="1"/>
    <xf numFmtId="43" fontId="6" fillId="0" borderId="10" xfId="0" applyNumberFormat="1" applyFont="1" applyBorder="1"/>
    <xf numFmtId="43" fontId="4" fillId="0" borderId="10" xfId="0" applyNumberFormat="1" applyFont="1" applyBorder="1"/>
    <xf numFmtId="43" fontId="6" fillId="3" borderId="5" xfId="1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7" fillId="0" borderId="0" xfId="0" applyFont="1" applyBorder="1" applyAlignment="1">
      <alignment horizontal="center" vertical="center" wrapText="1"/>
    </xf>
  </cellXfs>
  <cellStyles count="3">
    <cellStyle name="Millares" xfId="1" builtinId="3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997342</xdr:colOff>
      <xdr:row>0</xdr:row>
      <xdr:rowOff>142875</xdr:rowOff>
    </xdr:from>
    <xdr:to>
      <xdr:col>3</xdr:col>
      <xdr:colOff>309930</xdr:colOff>
      <xdr:row>10</xdr:row>
      <xdr:rowOff>164494</xdr:rowOff>
    </xdr:to>
    <xdr:pic>
      <xdr:nvPicPr>
        <xdr:cNvPr id="4" name="1 Imagen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06942" y="142875"/>
          <a:ext cx="3189263" cy="2079019"/>
        </a:xfrm>
        <a:prstGeom prst="rect">
          <a:avLst/>
        </a:prstGeom>
      </xdr:spPr>
    </xdr:pic>
    <xdr:clientData/>
  </xdr:twoCellAnchor>
  <xdr:twoCellAnchor>
    <xdr:from>
      <xdr:col>1</xdr:col>
      <xdr:colOff>66675</xdr:colOff>
      <xdr:row>96</xdr:row>
      <xdr:rowOff>180975</xdr:rowOff>
    </xdr:from>
    <xdr:to>
      <xdr:col>1</xdr:col>
      <xdr:colOff>1952625</xdr:colOff>
      <xdr:row>100</xdr:row>
      <xdr:rowOff>19050</xdr:rowOff>
    </xdr:to>
    <xdr:sp macro="" textlink="">
      <xdr:nvSpPr>
        <xdr:cNvPr id="5" name="4 CuadroTexto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676275" y="38595300"/>
          <a:ext cx="1885950" cy="6762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DO" sz="1100" b="1">
              <a:latin typeface="Book Antiqua" pitchFamily="18" charset="0"/>
            </a:rPr>
            <a:t>Lic. Juana Feliz</a:t>
          </a:r>
        </a:p>
        <a:p>
          <a:pPr algn="ctr"/>
          <a:r>
            <a:rPr lang="es-DO" sz="1100" b="1">
              <a:latin typeface="Book Antiqua" pitchFamily="18" charset="0"/>
            </a:rPr>
            <a:t>Enc. Depto. Finaniero</a:t>
          </a:r>
        </a:p>
        <a:p>
          <a:pPr algn="ctr"/>
          <a:r>
            <a:rPr lang="es-DO" sz="1100">
              <a:latin typeface="Book Antiqua" pitchFamily="18" charset="0"/>
            </a:rPr>
            <a:t>Elaborado</a:t>
          </a:r>
          <a:r>
            <a:rPr lang="es-DO" sz="1100" baseline="0">
              <a:latin typeface="Book Antiqua" pitchFamily="18" charset="0"/>
            </a:rPr>
            <a:t> Por:</a:t>
          </a:r>
          <a:endParaRPr lang="es-DO" sz="1100">
            <a:latin typeface="Book Antiqua" pitchFamily="18" charset="0"/>
          </a:endParaRPr>
        </a:p>
      </xdr:txBody>
    </xdr:sp>
    <xdr:clientData/>
  </xdr:twoCellAnchor>
  <xdr:twoCellAnchor>
    <xdr:from>
      <xdr:col>2</xdr:col>
      <xdr:colOff>314325</xdr:colOff>
      <xdr:row>96</xdr:row>
      <xdr:rowOff>152400</xdr:rowOff>
    </xdr:from>
    <xdr:to>
      <xdr:col>4</xdr:col>
      <xdr:colOff>98361</xdr:colOff>
      <xdr:row>99</xdr:row>
      <xdr:rowOff>196915</xdr:rowOff>
    </xdr:to>
    <xdr:sp macro="" textlink="">
      <xdr:nvSpPr>
        <xdr:cNvPr id="8" name="7 CuadroTexto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/>
      </xdr:nvSpPr>
      <xdr:spPr>
        <a:xfrm>
          <a:off x="3590925" y="38566725"/>
          <a:ext cx="2136711" cy="67316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DO" sz="1100" b="1">
              <a:latin typeface="Book Antiqua" pitchFamily="18" charset="0"/>
            </a:rPr>
            <a:t>Lic. Ramón Alexis</a:t>
          </a:r>
          <a:r>
            <a:rPr lang="es-DO" sz="1100" b="1" baseline="0">
              <a:latin typeface="Book Antiqua" pitchFamily="18" charset="0"/>
            </a:rPr>
            <a:t>  Severino</a:t>
          </a:r>
        </a:p>
        <a:p>
          <a:pPr algn="ctr"/>
          <a:r>
            <a:rPr lang="es-DO" sz="1100" b="1" baseline="0">
              <a:latin typeface="Book Antiqua" pitchFamily="18" charset="0"/>
            </a:rPr>
            <a:t>Dir. Adm y Finan.</a:t>
          </a:r>
        </a:p>
        <a:p>
          <a:pPr algn="ctr"/>
          <a:r>
            <a:rPr lang="es-DO" sz="1100" baseline="0">
              <a:latin typeface="Book Antiqua" pitchFamily="18" charset="0"/>
            </a:rPr>
            <a:t>Revisado Por:</a:t>
          </a:r>
          <a:endParaRPr lang="es-DO" sz="1100">
            <a:latin typeface="Book Antiqua" pitchFamily="18" charset="0"/>
          </a:endParaRPr>
        </a:p>
      </xdr:txBody>
    </xdr:sp>
    <xdr:clientData/>
  </xdr:twoCellAnchor>
  <xdr:twoCellAnchor>
    <xdr:from>
      <xdr:col>1</xdr:col>
      <xdr:colOff>1295400</xdr:colOff>
      <xdr:row>103</xdr:row>
      <xdr:rowOff>152400</xdr:rowOff>
    </xdr:from>
    <xdr:to>
      <xdr:col>3</xdr:col>
      <xdr:colOff>0</xdr:colOff>
      <xdr:row>107</xdr:row>
      <xdr:rowOff>9525</xdr:rowOff>
    </xdr:to>
    <xdr:sp macro="" textlink="">
      <xdr:nvSpPr>
        <xdr:cNvPr id="9" name="8 CuadroTexto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1905000" y="40033575"/>
          <a:ext cx="2581275" cy="6953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DO" sz="1100" b="1">
              <a:latin typeface="Book Antiqua" pitchFamily="18" charset="0"/>
            </a:rPr>
            <a:t>Dr.</a:t>
          </a:r>
          <a:r>
            <a:rPr lang="es-DO" sz="1100" b="1" baseline="0">
              <a:latin typeface="Book Antiqua" pitchFamily="18" charset="0"/>
            </a:rPr>
            <a:t> José García Ramírez</a:t>
          </a:r>
          <a:endParaRPr lang="es-DO" sz="1100" b="1">
            <a:latin typeface="Book Antiqua" pitchFamily="18" charset="0"/>
          </a:endParaRPr>
        </a:p>
        <a:p>
          <a:pPr algn="ctr"/>
          <a:r>
            <a:rPr lang="es-DO" sz="1100" b="1">
              <a:latin typeface="Book Antiqua" pitchFamily="18" charset="0"/>
            </a:rPr>
            <a:t>Director Ejecutivo</a:t>
          </a:r>
        </a:p>
        <a:p>
          <a:pPr algn="ctr"/>
          <a:r>
            <a:rPr lang="es-DO" sz="1100">
              <a:latin typeface="Book Antiqua" pitchFamily="18" charset="0"/>
            </a:rPr>
            <a:t>Autorizado</a:t>
          </a:r>
          <a:r>
            <a:rPr lang="es-DO" sz="1100" baseline="0">
              <a:latin typeface="Book Antiqua" pitchFamily="18" charset="0"/>
            </a:rPr>
            <a:t> Por:</a:t>
          </a:r>
          <a:endParaRPr lang="es-DO" sz="1100">
            <a:latin typeface="Book Antiqua" pitchFamily="18" charset="0"/>
          </a:endParaRPr>
        </a:p>
      </xdr:txBody>
    </xdr:sp>
    <xdr:clientData/>
  </xdr:twoCellAnchor>
  <xdr:twoCellAnchor>
    <xdr:from>
      <xdr:col>1</xdr:col>
      <xdr:colOff>66675</xdr:colOff>
      <xdr:row>97</xdr:row>
      <xdr:rowOff>9525</xdr:rowOff>
    </xdr:from>
    <xdr:to>
      <xdr:col>1</xdr:col>
      <xdr:colOff>2114550</xdr:colOff>
      <xdr:row>97</xdr:row>
      <xdr:rowOff>9525</xdr:rowOff>
    </xdr:to>
    <xdr:cxnSp macro="">
      <xdr:nvCxnSpPr>
        <xdr:cNvPr id="10" name="9 Conector recto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CxnSpPr/>
      </xdr:nvCxnSpPr>
      <xdr:spPr>
        <a:xfrm>
          <a:off x="676275" y="38633400"/>
          <a:ext cx="204787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304800</xdr:colOff>
      <xdr:row>97</xdr:row>
      <xdr:rowOff>19050</xdr:rowOff>
    </xdr:from>
    <xdr:to>
      <xdr:col>4</xdr:col>
      <xdr:colOff>0</xdr:colOff>
      <xdr:row>97</xdr:row>
      <xdr:rowOff>19050</xdr:rowOff>
    </xdr:to>
    <xdr:cxnSp macro="">
      <xdr:nvCxnSpPr>
        <xdr:cNvPr id="11" name="10 Conector recto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CxnSpPr/>
      </xdr:nvCxnSpPr>
      <xdr:spPr>
        <a:xfrm>
          <a:off x="3581400" y="38642925"/>
          <a:ext cx="204787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1562100</xdr:colOff>
      <xdr:row>103</xdr:row>
      <xdr:rowOff>200025</xdr:rowOff>
    </xdr:from>
    <xdr:to>
      <xdr:col>2</xdr:col>
      <xdr:colOff>942975</xdr:colOff>
      <xdr:row>103</xdr:row>
      <xdr:rowOff>200025</xdr:rowOff>
    </xdr:to>
    <xdr:cxnSp macro="">
      <xdr:nvCxnSpPr>
        <xdr:cNvPr id="12" name="11 Conector recto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CxnSpPr/>
      </xdr:nvCxnSpPr>
      <xdr:spPr>
        <a:xfrm>
          <a:off x="2171700" y="40081200"/>
          <a:ext cx="204787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1864927</xdr:colOff>
      <xdr:row>0</xdr:row>
      <xdr:rowOff>47625</xdr:rowOff>
    </xdr:from>
    <xdr:to>
      <xdr:col>3</xdr:col>
      <xdr:colOff>447674</xdr:colOff>
      <xdr:row>8</xdr:row>
      <xdr:rowOff>204295</xdr:rowOff>
    </xdr:to>
    <xdr:pic>
      <xdr:nvPicPr>
        <xdr:cNvPr id="2" name="Imagen 6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88852" y="47625"/>
          <a:ext cx="2773747" cy="1928320"/>
        </a:xfrm>
        <a:prstGeom prst="rect">
          <a:avLst/>
        </a:prstGeom>
      </xdr:spPr>
    </xdr:pic>
    <xdr:clientData/>
  </xdr:twoCellAnchor>
  <xdr:twoCellAnchor>
    <xdr:from>
      <xdr:col>1</xdr:col>
      <xdr:colOff>495300</xdr:colOff>
      <xdr:row>96</xdr:row>
      <xdr:rowOff>200025</xdr:rowOff>
    </xdr:from>
    <xdr:to>
      <xdr:col>1</xdr:col>
      <xdr:colOff>2381250</xdr:colOff>
      <xdr:row>100</xdr:row>
      <xdr:rowOff>38100</xdr:rowOff>
    </xdr:to>
    <xdr:sp macro="" textlink="">
      <xdr:nvSpPr>
        <xdr:cNvPr id="3" name="2 CuadroTexto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1419225" y="24584025"/>
          <a:ext cx="1885950" cy="6762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DO" sz="1100" b="1">
              <a:latin typeface="Book Antiqua" pitchFamily="18" charset="0"/>
            </a:rPr>
            <a:t>Lic. Ived Peniche</a:t>
          </a:r>
        </a:p>
        <a:p>
          <a:pPr algn="ctr"/>
          <a:r>
            <a:rPr lang="es-DO" sz="1100" b="1">
              <a:latin typeface="Book Antiqua" pitchFamily="18" charset="0"/>
            </a:rPr>
            <a:t>Enc. Div. Contabilidad</a:t>
          </a:r>
        </a:p>
        <a:p>
          <a:pPr algn="ctr"/>
          <a:r>
            <a:rPr lang="es-DO" sz="1100">
              <a:latin typeface="Book Antiqua" pitchFamily="18" charset="0"/>
            </a:rPr>
            <a:t>Elaborado</a:t>
          </a:r>
          <a:r>
            <a:rPr lang="es-DO" sz="1100" baseline="0">
              <a:latin typeface="Book Antiqua" pitchFamily="18" charset="0"/>
            </a:rPr>
            <a:t> Por:</a:t>
          </a:r>
          <a:endParaRPr lang="es-DO" sz="1100">
            <a:latin typeface="Book Antiqua" pitchFamily="18" charset="0"/>
          </a:endParaRPr>
        </a:p>
      </xdr:txBody>
    </xdr:sp>
    <xdr:clientData/>
  </xdr:twoCellAnchor>
  <xdr:twoCellAnchor>
    <xdr:from>
      <xdr:col>2</xdr:col>
      <xdr:colOff>1152524</xdr:colOff>
      <xdr:row>97</xdr:row>
      <xdr:rowOff>0</xdr:rowOff>
    </xdr:from>
    <xdr:to>
      <xdr:col>4</xdr:col>
      <xdr:colOff>1047749</xdr:colOff>
      <xdr:row>100</xdr:row>
      <xdr:rowOff>44515</xdr:rowOff>
    </xdr:to>
    <xdr:sp macro="" textlink="">
      <xdr:nvSpPr>
        <xdr:cNvPr id="4" name="3 CuadroTexto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5114924" y="26079450"/>
          <a:ext cx="2124075" cy="67316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DO" sz="1100" b="1">
              <a:latin typeface="Book Antiqua" pitchFamily="18" charset="0"/>
            </a:rPr>
            <a:t>Lic. Ramón Alexis</a:t>
          </a:r>
          <a:r>
            <a:rPr lang="es-DO" sz="1100" b="1" baseline="0">
              <a:latin typeface="Book Antiqua" pitchFamily="18" charset="0"/>
            </a:rPr>
            <a:t>  Severino</a:t>
          </a:r>
        </a:p>
        <a:p>
          <a:pPr algn="ctr"/>
          <a:r>
            <a:rPr lang="es-DO" sz="1100" b="1" baseline="0">
              <a:latin typeface="Book Antiqua" pitchFamily="18" charset="0"/>
            </a:rPr>
            <a:t>Dir. Adm y Finan.</a:t>
          </a:r>
        </a:p>
        <a:p>
          <a:pPr algn="ctr"/>
          <a:r>
            <a:rPr lang="es-DO" sz="1100" baseline="0">
              <a:latin typeface="Book Antiqua" pitchFamily="18" charset="0"/>
            </a:rPr>
            <a:t>Aprobado Por:</a:t>
          </a:r>
          <a:endParaRPr lang="es-DO" sz="1100">
            <a:latin typeface="Book Antiqua" pitchFamily="18" charset="0"/>
          </a:endParaRPr>
        </a:p>
      </xdr:txBody>
    </xdr:sp>
    <xdr:clientData/>
  </xdr:twoCellAnchor>
  <xdr:twoCellAnchor>
    <xdr:from>
      <xdr:col>1</xdr:col>
      <xdr:colOff>466725</xdr:colOff>
      <xdr:row>97</xdr:row>
      <xdr:rowOff>9525</xdr:rowOff>
    </xdr:from>
    <xdr:to>
      <xdr:col>1</xdr:col>
      <xdr:colOff>2514600</xdr:colOff>
      <xdr:row>97</xdr:row>
      <xdr:rowOff>9525</xdr:rowOff>
    </xdr:to>
    <xdr:cxnSp macro="">
      <xdr:nvCxnSpPr>
        <xdr:cNvPr id="5" name="4 Conector recto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CxnSpPr/>
      </xdr:nvCxnSpPr>
      <xdr:spPr>
        <a:xfrm>
          <a:off x="1390650" y="24603075"/>
          <a:ext cx="204787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66675</xdr:colOff>
      <xdr:row>96</xdr:row>
      <xdr:rowOff>200025</xdr:rowOff>
    </xdr:from>
    <xdr:to>
      <xdr:col>4</xdr:col>
      <xdr:colOff>1038225</xdr:colOff>
      <xdr:row>96</xdr:row>
      <xdr:rowOff>200025</xdr:rowOff>
    </xdr:to>
    <xdr:cxnSp macro="">
      <xdr:nvCxnSpPr>
        <xdr:cNvPr id="7" name="6 Conector recto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CxnSpPr/>
      </xdr:nvCxnSpPr>
      <xdr:spPr>
        <a:xfrm>
          <a:off x="5181600" y="26069925"/>
          <a:ext cx="204787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7:Q114"/>
  <sheetViews>
    <sheetView zoomScaleNormal="100" workbookViewId="0">
      <selection activeCell="D104" sqref="D104"/>
    </sheetView>
  </sheetViews>
  <sheetFormatPr baseColWidth="10" defaultColWidth="9.140625" defaultRowHeight="15" x14ac:dyDescent="0.25"/>
  <cols>
    <col min="2" max="2" width="40" customWidth="1"/>
    <col min="3" max="3" width="18.140625" customWidth="1"/>
    <col min="4" max="4" width="17.140625" customWidth="1"/>
    <col min="5" max="5" width="16.5703125" customWidth="1"/>
    <col min="6" max="6" width="21" customWidth="1"/>
    <col min="7" max="14" width="6" bestFit="1" customWidth="1"/>
    <col min="15" max="16" width="7" bestFit="1" customWidth="1"/>
  </cols>
  <sheetData>
    <row r="7" spans="1:16" ht="18.75" x14ac:dyDescent="0.3">
      <c r="B7" s="82"/>
      <c r="C7" s="82"/>
      <c r="D7" s="8"/>
      <c r="E7" s="1"/>
    </row>
    <row r="8" spans="1:16" ht="18.75" customHeight="1" x14ac:dyDescent="0.25">
      <c r="B8" s="82"/>
      <c r="C8" s="82"/>
      <c r="D8" s="82"/>
      <c r="E8" s="2"/>
    </row>
    <row r="9" spans="1:16" ht="18.75" customHeight="1" x14ac:dyDescent="0.25">
      <c r="B9" s="82"/>
      <c r="C9" s="82"/>
      <c r="D9" s="82"/>
      <c r="E9" s="2"/>
    </row>
    <row r="10" spans="1:16" ht="15.75" customHeight="1" x14ac:dyDescent="0.3">
      <c r="A10" s="9"/>
      <c r="B10" s="9"/>
      <c r="C10" s="9"/>
      <c r="D10" s="9"/>
      <c r="E10" s="10"/>
      <c r="F10" s="9"/>
    </row>
    <row r="11" spans="1:16" ht="16.5" x14ac:dyDescent="0.3">
      <c r="A11" s="9"/>
      <c r="B11" s="83" t="s">
        <v>85</v>
      </c>
      <c r="C11" s="83"/>
      <c r="D11" s="83"/>
      <c r="E11" s="10"/>
      <c r="F11" s="9"/>
    </row>
    <row r="12" spans="1:16" ht="16.5" x14ac:dyDescent="0.3">
      <c r="A12" s="9"/>
      <c r="B12" s="83" t="s">
        <v>86</v>
      </c>
      <c r="C12" s="83"/>
      <c r="D12" s="83"/>
      <c r="E12" s="10"/>
      <c r="F12" s="9"/>
    </row>
    <row r="13" spans="1:16" ht="16.5" x14ac:dyDescent="0.3">
      <c r="A13" s="9"/>
      <c r="B13" s="84" t="s">
        <v>84</v>
      </c>
      <c r="C13" s="84"/>
      <c r="D13" s="84"/>
      <c r="E13" s="10"/>
      <c r="F13" s="9"/>
    </row>
    <row r="14" spans="1:16" ht="17.25" thickBot="1" x14ac:dyDescent="0.35">
      <c r="A14" s="9"/>
      <c r="B14" s="9"/>
      <c r="C14" s="9"/>
      <c r="D14" s="9"/>
      <c r="E14" s="10"/>
      <c r="F14" s="9"/>
    </row>
    <row r="15" spans="1:16" ht="66" customHeight="1" thickBot="1" x14ac:dyDescent="0.35">
      <c r="A15" s="9"/>
      <c r="B15" s="37" t="s">
        <v>0</v>
      </c>
      <c r="C15" s="38" t="s">
        <v>82</v>
      </c>
      <c r="D15" s="39" t="s">
        <v>83</v>
      </c>
      <c r="E15" s="10"/>
      <c r="F15" s="9"/>
      <c r="O15" s="5"/>
      <c r="P15" s="5"/>
    </row>
    <row r="16" spans="1:16" ht="17.25" thickBot="1" x14ac:dyDescent="0.35">
      <c r="A16" s="9"/>
      <c r="B16" s="11" t="s">
        <v>1</v>
      </c>
      <c r="C16" s="12">
        <f>+C17+C23+C33+C43+C59+C69</f>
        <v>695776982</v>
      </c>
      <c r="D16" s="13">
        <f>+D17+D23+D33+D43+D59+D69</f>
        <v>695776982</v>
      </c>
      <c r="E16" s="9"/>
      <c r="F16" s="9"/>
      <c r="G16" s="3"/>
      <c r="I16" s="3"/>
      <c r="J16" s="3"/>
      <c r="K16" s="3"/>
      <c r="L16" s="3"/>
      <c r="M16" s="3"/>
      <c r="N16" s="3"/>
      <c r="O16" s="3"/>
      <c r="P16" s="3"/>
    </row>
    <row r="17" spans="1:17" ht="30.75" thickBot="1" x14ac:dyDescent="0.35">
      <c r="A17" s="9"/>
      <c r="B17" s="11" t="s">
        <v>2</v>
      </c>
      <c r="C17" s="14">
        <f>+C18+C19+C20+C21+C22</f>
        <v>318764251</v>
      </c>
      <c r="D17" s="15">
        <f>+D18+D19+D20+D21+D22</f>
        <v>318764251</v>
      </c>
      <c r="E17" s="9"/>
      <c r="F17" s="9"/>
      <c r="G17" s="4"/>
      <c r="Q17" s="3"/>
    </row>
    <row r="18" spans="1:17" ht="16.5" x14ac:dyDescent="0.3">
      <c r="A18" s="9"/>
      <c r="B18" s="16" t="s">
        <v>3</v>
      </c>
      <c r="C18" s="17">
        <v>272982556</v>
      </c>
      <c r="D18" s="17">
        <v>272982556</v>
      </c>
      <c r="E18" s="18"/>
      <c r="F18" s="9"/>
    </row>
    <row r="19" spans="1:17" ht="16.5" x14ac:dyDescent="0.3">
      <c r="A19" s="9"/>
      <c r="B19" s="19" t="s">
        <v>4</v>
      </c>
      <c r="C19" s="20">
        <v>7681435</v>
      </c>
      <c r="D19" s="20">
        <v>7681435</v>
      </c>
      <c r="E19" s="18"/>
      <c r="F19" s="18"/>
    </row>
    <row r="20" spans="1:17" ht="33" x14ac:dyDescent="0.3">
      <c r="A20" s="9"/>
      <c r="B20" s="19" t="s">
        <v>36</v>
      </c>
      <c r="C20" s="20">
        <v>600000</v>
      </c>
      <c r="D20" s="20">
        <v>600000</v>
      </c>
      <c r="E20" s="18"/>
      <c r="F20" s="18"/>
    </row>
    <row r="21" spans="1:17" ht="33" x14ac:dyDescent="0.3">
      <c r="A21" s="9"/>
      <c r="B21" s="19" t="s">
        <v>5</v>
      </c>
      <c r="C21" s="20">
        <v>0</v>
      </c>
      <c r="D21" s="20">
        <v>0</v>
      </c>
      <c r="E21" s="18"/>
      <c r="F21" s="18"/>
    </row>
    <row r="22" spans="1:17" ht="33.75" thickBot="1" x14ac:dyDescent="0.35">
      <c r="A22" s="9"/>
      <c r="B22" s="21" t="s">
        <v>6</v>
      </c>
      <c r="C22" s="22">
        <v>37500260</v>
      </c>
      <c r="D22" s="22">
        <v>37500260</v>
      </c>
      <c r="E22" s="18"/>
      <c r="F22" s="18"/>
    </row>
    <row r="23" spans="1:17" ht="30.75" thickBot="1" x14ac:dyDescent="0.35">
      <c r="A23" s="9"/>
      <c r="B23" s="11" t="s">
        <v>7</v>
      </c>
      <c r="C23" s="14">
        <f>+C24+C25+C26+C27+C28+C29+C30+C31+C32</f>
        <v>37182219</v>
      </c>
      <c r="D23" s="15">
        <f>+D24+D25+D26+D27+D28+D29+D30+D31+D32</f>
        <v>37182219</v>
      </c>
      <c r="E23" s="18"/>
      <c r="F23" s="18"/>
    </row>
    <row r="24" spans="1:17" ht="16.5" x14ac:dyDescent="0.3">
      <c r="A24" s="9"/>
      <c r="B24" s="16" t="s">
        <v>8</v>
      </c>
      <c r="C24" s="23">
        <v>9629478</v>
      </c>
      <c r="D24" s="23">
        <v>9629478</v>
      </c>
      <c r="E24" s="18"/>
      <c r="F24" s="18"/>
    </row>
    <row r="25" spans="1:17" ht="33" x14ac:dyDescent="0.3">
      <c r="A25" s="9"/>
      <c r="B25" s="19" t="s">
        <v>9</v>
      </c>
      <c r="C25" s="20">
        <v>2340160</v>
      </c>
      <c r="D25" s="20">
        <v>2340160</v>
      </c>
      <c r="E25" s="18"/>
      <c r="F25" s="18"/>
    </row>
    <row r="26" spans="1:17" ht="16.5" x14ac:dyDescent="0.3">
      <c r="A26" s="9"/>
      <c r="B26" s="19" t="s">
        <v>10</v>
      </c>
      <c r="C26" s="20">
        <v>2624000</v>
      </c>
      <c r="D26" s="20">
        <v>2624000</v>
      </c>
      <c r="E26" s="18"/>
      <c r="F26" s="18"/>
    </row>
    <row r="27" spans="1:17" ht="33" x14ac:dyDescent="0.3">
      <c r="A27" s="9"/>
      <c r="B27" s="19" t="s">
        <v>11</v>
      </c>
      <c r="C27" s="20">
        <v>869798</v>
      </c>
      <c r="D27" s="20">
        <v>869798</v>
      </c>
      <c r="E27" s="18"/>
      <c r="F27" s="18"/>
    </row>
    <row r="28" spans="1:17" ht="16.5" x14ac:dyDescent="0.3">
      <c r="A28" s="9"/>
      <c r="B28" s="19" t="s">
        <v>12</v>
      </c>
      <c r="C28" s="20">
        <v>4278181</v>
      </c>
      <c r="D28" s="20">
        <v>4278181</v>
      </c>
      <c r="E28" s="18"/>
      <c r="F28" s="18"/>
    </row>
    <row r="29" spans="1:17" ht="16.5" x14ac:dyDescent="0.3">
      <c r="A29" s="9"/>
      <c r="B29" s="19" t="s">
        <v>13</v>
      </c>
      <c r="C29" s="20">
        <v>3000702</v>
      </c>
      <c r="D29" s="20">
        <v>3000702</v>
      </c>
      <c r="E29" s="18"/>
      <c r="F29" s="18"/>
    </row>
    <row r="30" spans="1:17" ht="66" x14ac:dyDescent="0.3">
      <c r="A30" s="9"/>
      <c r="B30" s="19" t="s">
        <v>14</v>
      </c>
      <c r="C30" s="20">
        <v>1855000</v>
      </c>
      <c r="D30" s="20">
        <v>1855000</v>
      </c>
      <c r="E30" s="18"/>
      <c r="F30" s="18"/>
    </row>
    <row r="31" spans="1:17" ht="49.5" x14ac:dyDescent="0.3">
      <c r="A31" s="9"/>
      <c r="B31" s="19" t="s">
        <v>15</v>
      </c>
      <c r="C31" s="20">
        <v>2584900</v>
      </c>
      <c r="D31" s="20">
        <v>2584900</v>
      </c>
      <c r="E31" s="18"/>
      <c r="F31" s="18"/>
    </row>
    <row r="32" spans="1:17" ht="33.75" thickBot="1" x14ac:dyDescent="0.35">
      <c r="A32" s="9"/>
      <c r="B32" s="21" t="s">
        <v>37</v>
      </c>
      <c r="C32" s="24">
        <v>10000000</v>
      </c>
      <c r="D32" s="24">
        <v>10000000</v>
      </c>
      <c r="E32" s="18"/>
      <c r="F32" s="18"/>
    </row>
    <row r="33" spans="1:6" ht="17.25" thickBot="1" x14ac:dyDescent="0.35">
      <c r="A33" s="9"/>
      <c r="B33" s="11" t="s">
        <v>16</v>
      </c>
      <c r="C33" s="14">
        <f>+C34+C35+C36+C37+C38+C39+C40+C41+C42</f>
        <v>112721816</v>
      </c>
      <c r="D33" s="15">
        <f>+D34+D35+D36+D37+D38+D39+D40+D41+D42</f>
        <v>112721816</v>
      </c>
      <c r="E33" s="18"/>
      <c r="F33" s="18"/>
    </row>
    <row r="34" spans="1:6" ht="33" x14ac:dyDescent="0.3">
      <c r="A34" s="9"/>
      <c r="B34" s="16" t="s">
        <v>17</v>
      </c>
      <c r="C34" s="17">
        <v>68060807</v>
      </c>
      <c r="D34" s="17">
        <v>68060807</v>
      </c>
      <c r="E34" s="18"/>
      <c r="F34" s="18"/>
    </row>
    <row r="35" spans="1:6" ht="16.5" x14ac:dyDescent="0.3">
      <c r="A35" s="9"/>
      <c r="B35" s="19" t="s">
        <v>18</v>
      </c>
      <c r="C35" s="20">
        <v>1550000</v>
      </c>
      <c r="D35" s="20">
        <v>1550000</v>
      </c>
      <c r="E35" s="18"/>
      <c r="F35" s="18"/>
    </row>
    <row r="36" spans="1:6" ht="33" x14ac:dyDescent="0.3">
      <c r="A36" s="9"/>
      <c r="B36" s="19" t="s">
        <v>19</v>
      </c>
      <c r="C36" s="20">
        <v>0</v>
      </c>
      <c r="D36" s="20">
        <v>0</v>
      </c>
      <c r="E36" s="18"/>
      <c r="F36" s="18"/>
    </row>
    <row r="37" spans="1:6" ht="33" x14ac:dyDescent="0.3">
      <c r="A37" s="9"/>
      <c r="B37" s="19" t="s">
        <v>20</v>
      </c>
      <c r="C37" s="20">
        <v>13996000</v>
      </c>
      <c r="D37" s="20">
        <v>13996000</v>
      </c>
      <c r="E37" s="18"/>
      <c r="F37" s="18"/>
    </row>
    <row r="38" spans="1:6" ht="33" x14ac:dyDescent="0.3">
      <c r="A38" s="9"/>
      <c r="B38" s="19" t="s">
        <v>21</v>
      </c>
      <c r="C38" s="20">
        <v>558730</v>
      </c>
      <c r="D38" s="20">
        <v>558730</v>
      </c>
      <c r="E38" s="18"/>
      <c r="F38" s="18"/>
    </row>
    <row r="39" spans="1:6" ht="49.5" x14ac:dyDescent="0.3">
      <c r="A39" s="9"/>
      <c r="B39" s="19" t="s">
        <v>22</v>
      </c>
      <c r="C39" s="20">
        <v>40000</v>
      </c>
      <c r="D39" s="20">
        <v>40000</v>
      </c>
      <c r="E39" s="18"/>
      <c r="F39" s="18"/>
    </row>
    <row r="40" spans="1:6" ht="49.5" x14ac:dyDescent="0.3">
      <c r="A40" s="9"/>
      <c r="B40" s="19" t="s">
        <v>23</v>
      </c>
      <c r="C40" s="20">
        <v>9284564</v>
      </c>
      <c r="D40" s="20">
        <v>9284564</v>
      </c>
      <c r="E40" s="18"/>
      <c r="F40" s="18"/>
    </row>
    <row r="41" spans="1:6" ht="66" x14ac:dyDescent="0.3">
      <c r="A41" s="9"/>
      <c r="B41" s="19" t="s">
        <v>38</v>
      </c>
      <c r="C41" s="20">
        <v>0</v>
      </c>
      <c r="D41" s="20">
        <v>0</v>
      </c>
      <c r="E41" s="18"/>
      <c r="F41" s="18"/>
    </row>
    <row r="42" spans="1:6" ht="33.75" thickBot="1" x14ac:dyDescent="0.35">
      <c r="A42" s="9"/>
      <c r="B42" s="21" t="s">
        <v>24</v>
      </c>
      <c r="C42" s="22">
        <v>19231715</v>
      </c>
      <c r="D42" s="22">
        <v>19231715</v>
      </c>
      <c r="E42" s="18"/>
      <c r="F42" s="18"/>
    </row>
    <row r="43" spans="1:6" ht="30.75" thickBot="1" x14ac:dyDescent="0.35">
      <c r="A43" s="9"/>
      <c r="B43" s="11" t="s">
        <v>25</v>
      </c>
      <c r="C43" s="14">
        <f>+C44+C49</f>
        <v>212971022</v>
      </c>
      <c r="D43" s="15">
        <f>+D44+D49</f>
        <v>212971022</v>
      </c>
      <c r="E43" s="18"/>
      <c r="F43" s="18"/>
    </row>
    <row r="44" spans="1:6" ht="49.5" x14ac:dyDescent="0.3">
      <c r="A44" s="9"/>
      <c r="B44" s="16" t="s">
        <v>26</v>
      </c>
      <c r="C44" s="17">
        <v>212471022</v>
      </c>
      <c r="D44" s="17">
        <v>212471022</v>
      </c>
      <c r="E44" s="18"/>
      <c r="F44" s="18"/>
    </row>
    <row r="45" spans="1:6" ht="49.5" x14ac:dyDescent="0.3">
      <c r="A45" s="9"/>
      <c r="B45" s="19" t="s">
        <v>39</v>
      </c>
      <c r="C45" s="20">
        <v>0</v>
      </c>
      <c r="D45" s="20">
        <v>0</v>
      </c>
      <c r="E45" s="18"/>
      <c r="F45" s="18"/>
    </row>
    <row r="46" spans="1:6" ht="49.5" x14ac:dyDescent="0.3">
      <c r="A46" s="9"/>
      <c r="B46" s="19" t="s">
        <v>40</v>
      </c>
      <c r="C46" s="20">
        <v>0</v>
      </c>
      <c r="D46" s="20">
        <v>0</v>
      </c>
      <c r="E46" s="18"/>
      <c r="F46" s="18"/>
    </row>
    <row r="47" spans="1:6" ht="49.5" x14ac:dyDescent="0.3">
      <c r="A47" s="9"/>
      <c r="B47" s="19" t="s">
        <v>41</v>
      </c>
      <c r="C47" s="20">
        <v>0</v>
      </c>
      <c r="D47" s="20">
        <v>0</v>
      </c>
      <c r="E47" s="18"/>
      <c r="F47" s="18"/>
    </row>
    <row r="48" spans="1:6" ht="49.5" x14ac:dyDescent="0.3">
      <c r="A48" s="9"/>
      <c r="B48" s="19" t="s">
        <v>42</v>
      </c>
      <c r="C48" s="20">
        <v>0</v>
      </c>
      <c r="D48" s="20">
        <v>0</v>
      </c>
      <c r="E48" s="18"/>
      <c r="F48" s="18"/>
    </row>
    <row r="49" spans="1:6" ht="49.5" x14ac:dyDescent="0.3">
      <c r="A49" s="9"/>
      <c r="B49" s="19" t="s">
        <v>27</v>
      </c>
      <c r="C49" s="20">
        <v>500000</v>
      </c>
      <c r="D49" s="20">
        <v>500000</v>
      </c>
      <c r="E49" s="18"/>
      <c r="F49" s="18"/>
    </row>
    <row r="50" spans="1:6" ht="49.5" x14ac:dyDescent="0.3">
      <c r="A50" s="9"/>
      <c r="B50" s="19" t="s">
        <v>43</v>
      </c>
      <c r="C50" s="25"/>
      <c r="D50" s="25"/>
      <c r="E50" s="18"/>
      <c r="F50" s="18"/>
    </row>
    <row r="51" spans="1:6" ht="30" x14ac:dyDescent="0.3">
      <c r="A51" s="9"/>
      <c r="B51" s="26" t="s">
        <v>44</v>
      </c>
      <c r="C51" s="20"/>
      <c r="D51" s="20"/>
      <c r="E51" s="18"/>
      <c r="F51" s="18"/>
    </row>
    <row r="52" spans="1:6" ht="33" x14ac:dyDescent="0.3">
      <c r="A52" s="9"/>
      <c r="B52" s="19" t="s">
        <v>45</v>
      </c>
      <c r="C52" s="20"/>
      <c r="D52" s="20"/>
      <c r="E52" s="18"/>
      <c r="F52" s="18"/>
    </row>
    <row r="53" spans="1:6" ht="49.5" x14ac:dyDescent="0.3">
      <c r="A53" s="9"/>
      <c r="B53" s="19" t="s">
        <v>46</v>
      </c>
      <c r="C53" s="20"/>
      <c r="D53" s="20"/>
      <c r="E53" s="18"/>
      <c r="F53" s="18"/>
    </row>
    <row r="54" spans="1:6" ht="49.5" x14ac:dyDescent="0.3">
      <c r="A54" s="9"/>
      <c r="B54" s="19" t="s">
        <v>47</v>
      </c>
      <c r="C54" s="20"/>
      <c r="D54" s="20"/>
      <c r="E54" s="18"/>
      <c r="F54" s="18"/>
    </row>
    <row r="55" spans="1:6" ht="49.5" x14ac:dyDescent="0.3">
      <c r="A55" s="9"/>
      <c r="B55" s="19" t="s">
        <v>48</v>
      </c>
      <c r="C55" s="20"/>
      <c r="D55" s="20"/>
      <c r="E55" s="18"/>
      <c r="F55" s="18"/>
    </row>
    <row r="56" spans="1:6" ht="49.5" x14ac:dyDescent="0.3">
      <c r="A56" s="9"/>
      <c r="B56" s="19" t="s">
        <v>49</v>
      </c>
      <c r="C56" s="20"/>
      <c r="D56" s="20"/>
      <c r="E56" s="18"/>
      <c r="F56" s="18"/>
    </row>
    <row r="57" spans="1:6" ht="33" x14ac:dyDescent="0.3">
      <c r="A57" s="9"/>
      <c r="B57" s="19" t="s">
        <v>50</v>
      </c>
      <c r="C57" s="20"/>
      <c r="D57" s="20"/>
      <c r="E57" s="18"/>
      <c r="F57" s="18"/>
    </row>
    <row r="58" spans="1:6" ht="50.25" thickBot="1" x14ac:dyDescent="0.35">
      <c r="A58" s="9"/>
      <c r="B58" s="21" t="s">
        <v>51</v>
      </c>
      <c r="C58" s="27"/>
      <c r="D58" s="27"/>
      <c r="E58" s="18"/>
      <c r="F58" s="18"/>
    </row>
    <row r="59" spans="1:6" ht="30.75" thickBot="1" x14ac:dyDescent="0.35">
      <c r="A59" s="9"/>
      <c r="B59" s="11" t="s">
        <v>28</v>
      </c>
      <c r="C59" s="14">
        <f>+C60+C61+C62+C63+C64+C65+C67</f>
        <v>13637674</v>
      </c>
      <c r="D59" s="15">
        <f>+D60+D61+D62+D63+D64+D65+D67</f>
        <v>13637674</v>
      </c>
      <c r="E59" s="18"/>
      <c r="F59" s="18"/>
    </row>
    <row r="60" spans="1:6" ht="16.5" x14ac:dyDescent="0.3">
      <c r="A60" s="9"/>
      <c r="B60" s="16" t="s">
        <v>29</v>
      </c>
      <c r="C60" s="17">
        <v>800000</v>
      </c>
      <c r="D60" s="17">
        <v>800000</v>
      </c>
      <c r="E60" s="18"/>
      <c r="F60" s="18"/>
    </row>
    <row r="61" spans="1:6" ht="33" x14ac:dyDescent="0.3">
      <c r="A61" s="9"/>
      <c r="B61" s="19" t="s">
        <v>30</v>
      </c>
      <c r="C61" s="20">
        <v>350000</v>
      </c>
      <c r="D61" s="20">
        <v>350000</v>
      </c>
      <c r="E61" s="18"/>
      <c r="F61" s="18"/>
    </row>
    <row r="62" spans="1:6" ht="33" x14ac:dyDescent="0.3">
      <c r="A62" s="9"/>
      <c r="B62" s="19" t="s">
        <v>31</v>
      </c>
      <c r="C62" s="20">
        <v>172874</v>
      </c>
      <c r="D62" s="20">
        <v>172874</v>
      </c>
      <c r="E62" s="18"/>
      <c r="F62" s="18"/>
    </row>
    <row r="63" spans="1:6" ht="49.5" x14ac:dyDescent="0.3">
      <c r="A63" s="9"/>
      <c r="B63" s="19" t="s">
        <v>32</v>
      </c>
      <c r="C63" s="20">
        <v>11504800</v>
      </c>
      <c r="D63" s="20">
        <v>11504800</v>
      </c>
      <c r="E63" s="18"/>
      <c r="F63" s="18"/>
    </row>
    <row r="64" spans="1:6" ht="33" x14ac:dyDescent="0.3">
      <c r="A64" s="9"/>
      <c r="B64" s="19" t="s">
        <v>33</v>
      </c>
      <c r="C64" s="20">
        <v>450000</v>
      </c>
      <c r="D64" s="20">
        <v>450000</v>
      </c>
      <c r="E64" s="18"/>
      <c r="F64" s="18"/>
    </row>
    <row r="65" spans="1:6" ht="33" x14ac:dyDescent="0.3">
      <c r="A65" s="9"/>
      <c r="B65" s="19" t="s">
        <v>52</v>
      </c>
      <c r="C65" s="20">
        <v>50000</v>
      </c>
      <c r="D65" s="20">
        <v>50000</v>
      </c>
      <c r="E65" s="18"/>
      <c r="F65" s="18"/>
    </row>
    <row r="66" spans="1:6" ht="33" x14ac:dyDescent="0.3">
      <c r="A66" s="9"/>
      <c r="B66" s="19" t="s">
        <v>53</v>
      </c>
      <c r="C66" s="20">
        <v>0</v>
      </c>
      <c r="D66" s="20">
        <v>0</v>
      </c>
      <c r="E66" s="18"/>
      <c r="F66" s="18"/>
    </row>
    <row r="67" spans="1:6" ht="16.5" x14ac:dyDescent="0.3">
      <c r="A67" s="9"/>
      <c r="B67" s="19" t="s">
        <v>34</v>
      </c>
      <c r="C67" s="20">
        <v>310000</v>
      </c>
      <c r="D67" s="20">
        <v>310000</v>
      </c>
      <c r="E67" s="18"/>
      <c r="F67" s="18"/>
    </row>
    <row r="68" spans="1:6" ht="50.25" thickBot="1" x14ac:dyDescent="0.35">
      <c r="A68" s="9"/>
      <c r="B68" s="21" t="s">
        <v>54</v>
      </c>
      <c r="C68" s="27">
        <v>0</v>
      </c>
      <c r="D68" s="27">
        <v>0</v>
      </c>
      <c r="E68" s="18"/>
      <c r="F68" s="18"/>
    </row>
    <row r="69" spans="1:6" ht="17.25" thickBot="1" x14ac:dyDescent="0.35">
      <c r="A69" s="9"/>
      <c r="B69" s="11" t="s">
        <v>55</v>
      </c>
      <c r="C69" s="14">
        <v>500000</v>
      </c>
      <c r="D69" s="15">
        <v>500000</v>
      </c>
      <c r="E69" s="18"/>
      <c r="F69" s="18"/>
    </row>
    <row r="70" spans="1:6" ht="16.5" x14ac:dyDescent="0.3">
      <c r="A70" s="9"/>
      <c r="B70" s="16" t="s">
        <v>56</v>
      </c>
      <c r="C70" s="17">
        <v>500000</v>
      </c>
      <c r="D70" s="17">
        <v>500000</v>
      </c>
      <c r="E70" s="18"/>
      <c r="F70" s="18"/>
    </row>
    <row r="71" spans="1:6" ht="16.5" x14ac:dyDescent="0.3">
      <c r="A71" s="9"/>
      <c r="B71" s="19" t="s">
        <v>57</v>
      </c>
      <c r="C71" s="20"/>
      <c r="D71" s="20"/>
      <c r="E71" s="18"/>
      <c r="F71" s="18"/>
    </row>
    <row r="72" spans="1:6" ht="33" x14ac:dyDescent="0.3">
      <c r="A72" s="9"/>
      <c r="B72" s="19" t="s">
        <v>58</v>
      </c>
      <c r="C72" s="20"/>
      <c r="D72" s="20"/>
      <c r="E72" s="18"/>
      <c r="F72" s="18"/>
    </row>
    <row r="73" spans="1:6" ht="66" x14ac:dyDescent="0.3">
      <c r="A73" s="9"/>
      <c r="B73" s="19" t="s">
        <v>59</v>
      </c>
      <c r="C73" s="20"/>
      <c r="D73" s="20"/>
      <c r="E73" s="18"/>
      <c r="F73" s="18"/>
    </row>
    <row r="74" spans="1:6" ht="45" x14ac:dyDescent="0.3">
      <c r="A74" s="9"/>
      <c r="B74" s="26" t="s">
        <v>60</v>
      </c>
      <c r="C74" s="25"/>
      <c r="D74" s="25"/>
      <c r="E74" s="18"/>
      <c r="F74" s="18"/>
    </row>
    <row r="75" spans="1:6" ht="33" x14ac:dyDescent="0.3">
      <c r="A75" s="9"/>
      <c r="B75" s="19" t="s">
        <v>61</v>
      </c>
      <c r="C75" s="20"/>
      <c r="D75" s="20"/>
      <c r="E75" s="18"/>
      <c r="F75" s="18"/>
    </row>
    <row r="76" spans="1:6" ht="49.5" x14ac:dyDescent="0.3">
      <c r="A76" s="9"/>
      <c r="B76" s="19" t="s">
        <v>62</v>
      </c>
      <c r="C76" s="20"/>
      <c r="D76" s="20"/>
      <c r="E76" s="18"/>
      <c r="F76" s="18"/>
    </row>
    <row r="77" spans="1:6" ht="16.5" x14ac:dyDescent="0.3">
      <c r="A77" s="9"/>
      <c r="B77" s="26" t="s">
        <v>63</v>
      </c>
      <c r="C77" s="20"/>
      <c r="D77" s="20"/>
      <c r="E77" s="18"/>
      <c r="F77" s="18"/>
    </row>
    <row r="78" spans="1:6" ht="33" x14ac:dyDescent="0.3">
      <c r="A78" s="9"/>
      <c r="B78" s="19" t="s">
        <v>64</v>
      </c>
      <c r="C78" s="20"/>
      <c r="D78" s="20"/>
      <c r="E78" s="18"/>
      <c r="F78" s="18"/>
    </row>
    <row r="79" spans="1:6" ht="33" x14ac:dyDescent="0.3">
      <c r="A79" s="9"/>
      <c r="B79" s="19" t="s">
        <v>65</v>
      </c>
      <c r="C79" s="20"/>
      <c r="D79" s="20"/>
      <c r="E79" s="18"/>
      <c r="F79" s="18"/>
    </row>
    <row r="80" spans="1:6" ht="49.5" x14ac:dyDescent="0.3">
      <c r="A80" s="9"/>
      <c r="B80" s="19" t="s">
        <v>66</v>
      </c>
      <c r="C80" s="20"/>
      <c r="D80" s="20"/>
      <c r="E80" s="18"/>
      <c r="F80" s="18"/>
    </row>
    <row r="81" spans="1:6" ht="16.5" x14ac:dyDescent="0.3">
      <c r="A81" s="9"/>
      <c r="B81" s="28" t="s">
        <v>35</v>
      </c>
      <c r="C81" s="29"/>
      <c r="D81" s="29"/>
      <c r="E81" s="18"/>
      <c r="F81" s="18"/>
    </row>
    <row r="82" spans="1:6" ht="16.5" x14ac:dyDescent="0.3">
      <c r="A82" s="9"/>
      <c r="B82" s="30"/>
      <c r="C82" s="31"/>
      <c r="D82" s="31"/>
      <c r="E82" s="18"/>
      <c r="F82" s="18"/>
    </row>
    <row r="83" spans="1:6" ht="16.5" x14ac:dyDescent="0.3">
      <c r="A83" s="9"/>
      <c r="B83" s="26" t="s">
        <v>67</v>
      </c>
      <c r="C83" s="25"/>
      <c r="D83" s="25"/>
      <c r="E83" s="18"/>
      <c r="F83" s="18"/>
    </row>
    <row r="84" spans="1:6" ht="30" x14ac:dyDescent="0.3">
      <c r="A84" s="9"/>
      <c r="B84" s="26" t="s">
        <v>68</v>
      </c>
      <c r="C84" s="25"/>
      <c r="D84" s="25"/>
      <c r="E84" s="18"/>
      <c r="F84" s="18"/>
    </row>
    <row r="85" spans="1:6" ht="33" x14ac:dyDescent="0.3">
      <c r="A85" s="9"/>
      <c r="B85" s="19" t="s">
        <v>69</v>
      </c>
      <c r="C85" s="20"/>
      <c r="D85" s="20"/>
      <c r="E85" s="18"/>
      <c r="F85" s="18"/>
    </row>
    <row r="86" spans="1:6" ht="33" x14ac:dyDescent="0.3">
      <c r="A86" s="9"/>
      <c r="B86" s="19" t="s">
        <v>70</v>
      </c>
      <c r="C86" s="20"/>
      <c r="D86" s="20"/>
      <c r="E86" s="18"/>
      <c r="F86" s="18"/>
    </row>
    <row r="87" spans="1:6" ht="16.5" x14ac:dyDescent="0.3">
      <c r="A87" s="9"/>
      <c r="B87" s="26" t="s">
        <v>71</v>
      </c>
      <c r="C87" s="25"/>
      <c r="D87" s="25"/>
      <c r="E87" s="18"/>
      <c r="F87" s="18"/>
    </row>
    <row r="88" spans="1:6" ht="33" x14ac:dyDescent="0.3">
      <c r="A88" s="9"/>
      <c r="B88" s="19" t="s">
        <v>72</v>
      </c>
      <c r="C88" s="20"/>
      <c r="D88" s="20"/>
      <c r="E88" s="18"/>
      <c r="F88" s="18"/>
    </row>
    <row r="89" spans="1:6" ht="33" x14ac:dyDescent="0.3">
      <c r="A89" s="9"/>
      <c r="B89" s="19" t="s">
        <v>73</v>
      </c>
      <c r="C89" s="20"/>
      <c r="D89" s="20"/>
      <c r="E89" s="18"/>
      <c r="F89" s="18"/>
    </row>
    <row r="90" spans="1:6" ht="30" x14ac:dyDescent="0.3">
      <c r="A90" s="9"/>
      <c r="B90" s="26" t="s">
        <v>74</v>
      </c>
      <c r="C90" s="25"/>
      <c r="D90" s="25"/>
      <c r="E90" s="18"/>
      <c r="F90" s="18"/>
    </row>
    <row r="91" spans="1:6" ht="33" x14ac:dyDescent="0.3">
      <c r="A91" s="9"/>
      <c r="B91" s="19" t="s">
        <v>75</v>
      </c>
      <c r="C91" s="20"/>
      <c r="D91" s="20"/>
      <c r="E91" s="18"/>
      <c r="F91" s="18"/>
    </row>
    <row r="92" spans="1:6" ht="30" x14ac:dyDescent="0.3">
      <c r="A92" s="9"/>
      <c r="B92" s="28" t="s">
        <v>76</v>
      </c>
      <c r="C92" s="29"/>
      <c r="D92" s="29"/>
      <c r="E92" s="18"/>
      <c r="F92" s="18"/>
    </row>
    <row r="93" spans="1:6" ht="16.5" x14ac:dyDescent="0.3">
      <c r="A93" s="9"/>
      <c r="B93" s="32"/>
      <c r="C93" s="32"/>
      <c r="D93" s="32"/>
      <c r="E93" s="18"/>
      <c r="F93" s="18"/>
    </row>
    <row r="94" spans="1:6" ht="33" x14ac:dyDescent="0.3">
      <c r="A94" s="9"/>
      <c r="B94" s="33" t="s">
        <v>77</v>
      </c>
      <c r="C94" s="34">
        <f>+C17+C23+C33+C43+C59+C69</f>
        <v>695776982</v>
      </c>
      <c r="D94" s="34">
        <f>+D17+D23+D33+D43+D59+D69</f>
        <v>695776982</v>
      </c>
      <c r="E94" s="35"/>
      <c r="F94" s="18"/>
    </row>
    <row r="95" spans="1:6" ht="27" customHeight="1" x14ac:dyDescent="0.3">
      <c r="A95" s="9"/>
      <c r="B95" s="43"/>
      <c r="C95" s="43"/>
      <c r="D95" s="44"/>
      <c r="E95" s="9"/>
      <c r="F95" s="9"/>
    </row>
    <row r="96" spans="1:6" ht="16.5" x14ac:dyDescent="0.3">
      <c r="A96" s="9"/>
      <c r="B96" s="43"/>
      <c r="C96" s="43"/>
      <c r="D96" s="44"/>
      <c r="E96" s="9"/>
      <c r="F96" s="9"/>
    </row>
    <row r="97" spans="1:6" ht="16.5" x14ac:dyDescent="0.3">
      <c r="A97" s="9"/>
      <c r="B97" s="42"/>
      <c r="C97" s="40"/>
      <c r="D97" s="41"/>
      <c r="E97" s="9"/>
      <c r="F97" s="9"/>
    </row>
    <row r="98" spans="1:6" ht="16.5" x14ac:dyDescent="0.3">
      <c r="B98" s="42"/>
      <c r="C98" s="40"/>
      <c r="D98" s="41"/>
      <c r="E98" s="9"/>
      <c r="F98" s="9"/>
    </row>
    <row r="99" spans="1:6" ht="16.5" x14ac:dyDescent="0.3">
      <c r="A99" s="36"/>
      <c r="B99" s="42"/>
      <c r="C99" s="43"/>
      <c r="D99" s="44"/>
      <c r="E99" s="9"/>
      <c r="F99" s="9"/>
    </row>
    <row r="100" spans="1:6" ht="16.5" x14ac:dyDescent="0.3">
      <c r="A100" s="9"/>
      <c r="B100" s="9"/>
      <c r="C100" s="9"/>
      <c r="D100" s="9"/>
      <c r="E100" s="9"/>
      <c r="F100" s="9"/>
    </row>
    <row r="101" spans="1:6" ht="16.5" x14ac:dyDescent="0.3">
      <c r="A101" s="9"/>
      <c r="B101" s="9"/>
      <c r="C101" s="9"/>
      <c r="D101" s="9"/>
      <c r="E101" s="9"/>
      <c r="F101" s="9"/>
    </row>
    <row r="102" spans="1:6" ht="16.5" x14ac:dyDescent="0.3">
      <c r="A102" s="9"/>
      <c r="B102" s="36"/>
      <c r="C102" s="9"/>
      <c r="D102" s="9"/>
    </row>
    <row r="103" spans="1:6" ht="16.5" x14ac:dyDescent="0.3">
      <c r="A103" s="9"/>
      <c r="B103" s="36"/>
      <c r="C103" s="9"/>
      <c r="D103" s="9"/>
    </row>
    <row r="104" spans="1:6" ht="16.5" x14ac:dyDescent="0.3">
      <c r="A104" s="9"/>
      <c r="B104" s="9"/>
      <c r="C104" s="9"/>
      <c r="D104" s="9"/>
    </row>
    <row r="105" spans="1:6" ht="16.5" x14ac:dyDescent="0.3">
      <c r="A105" s="9"/>
      <c r="B105" s="9"/>
      <c r="C105" s="9"/>
      <c r="D105" s="9"/>
      <c r="E105" s="9"/>
      <c r="F105" s="9"/>
    </row>
    <row r="106" spans="1:6" ht="16.5" x14ac:dyDescent="0.3">
      <c r="A106" s="9"/>
      <c r="B106" s="9"/>
      <c r="C106" s="9"/>
      <c r="D106" s="9"/>
      <c r="E106" s="9"/>
      <c r="F106" s="9"/>
    </row>
    <row r="107" spans="1:6" ht="16.5" x14ac:dyDescent="0.3">
      <c r="A107" s="9"/>
      <c r="B107" s="9"/>
      <c r="C107" s="9"/>
      <c r="D107" s="9"/>
      <c r="E107" s="9"/>
      <c r="F107" s="9"/>
    </row>
    <row r="108" spans="1:6" ht="16.5" x14ac:dyDescent="0.3">
      <c r="A108" s="9"/>
      <c r="B108" s="9"/>
      <c r="C108" s="9"/>
      <c r="D108" s="9"/>
      <c r="E108" s="9"/>
      <c r="F108" s="9"/>
    </row>
    <row r="109" spans="1:6" ht="16.5" x14ac:dyDescent="0.3">
      <c r="A109" s="9"/>
      <c r="B109" s="9"/>
      <c r="C109" s="9"/>
      <c r="D109" s="9"/>
      <c r="E109" s="9"/>
      <c r="F109" s="9"/>
    </row>
    <row r="110" spans="1:6" ht="16.5" x14ac:dyDescent="0.3">
      <c r="A110" s="9"/>
      <c r="B110" s="9"/>
      <c r="C110" s="9"/>
      <c r="D110" s="9"/>
      <c r="E110" s="9"/>
      <c r="F110" s="9"/>
    </row>
    <row r="111" spans="1:6" ht="16.5" x14ac:dyDescent="0.3">
      <c r="A111" s="9"/>
      <c r="B111" s="9"/>
      <c r="C111" s="9"/>
      <c r="D111" s="9"/>
      <c r="E111" s="9"/>
      <c r="F111" s="9"/>
    </row>
    <row r="112" spans="1:6" ht="16.5" x14ac:dyDescent="0.3">
      <c r="A112" s="9"/>
      <c r="B112" s="9"/>
      <c r="C112" s="9"/>
      <c r="D112" s="9"/>
      <c r="E112" s="9"/>
      <c r="F112" s="9"/>
    </row>
    <row r="113" spans="1:6" ht="16.5" x14ac:dyDescent="0.3">
      <c r="A113" s="9"/>
      <c r="B113" s="9"/>
      <c r="C113" s="9"/>
      <c r="D113" s="9"/>
      <c r="E113" s="9"/>
      <c r="F113" s="9"/>
    </row>
    <row r="114" spans="1:6" ht="16.5" x14ac:dyDescent="0.3">
      <c r="A114" s="9"/>
      <c r="B114" s="9"/>
      <c r="C114" s="9"/>
      <c r="D114" s="9"/>
      <c r="E114" s="9"/>
      <c r="F114" s="9"/>
    </row>
  </sheetData>
  <sheetProtection algorithmName="SHA-512" hashValue="gCIM5HRb7H5tVVz8RTmDXJlfkjjWv8eKtv07p+z6WCavDL0adUVj/5hrh/Qd4gxjOMYuABfhh7hFmJpxKP3X7A==" saltValue="dk7yDwh3SWnjoZ93jV9CLQ==" spinCount="100000" sheet="1" objects="1" scenarios="1"/>
  <mergeCells count="6">
    <mergeCell ref="B7:C7"/>
    <mergeCell ref="B8:D8"/>
    <mergeCell ref="B9:D9"/>
    <mergeCell ref="B11:D11"/>
    <mergeCell ref="B13:D13"/>
    <mergeCell ref="B12:D12"/>
  </mergeCells>
  <printOptions horizontalCentered="1"/>
  <pageMargins left="0.70866141732283472" right="0.70866141732283472" top="0.74803149606299213" bottom="0.74803149606299213" header="0.31496062992125984" footer="0.31496062992125984"/>
  <pageSetup paperSize="5" scale="8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5:R102"/>
  <sheetViews>
    <sheetView tabSelected="1" topLeftCell="A94" workbookViewId="0">
      <selection activeCell="B108" sqref="B108"/>
    </sheetView>
  </sheetViews>
  <sheetFormatPr baseColWidth="10" defaultColWidth="9.140625" defaultRowHeight="16.5" x14ac:dyDescent="0.3"/>
  <cols>
    <col min="1" max="1" width="13.85546875" customWidth="1"/>
    <col min="2" max="2" width="45.5703125" style="9" customWidth="1"/>
    <col min="3" max="3" width="17.28515625" style="9" customWidth="1"/>
    <col min="4" max="4" width="16.140625" customWidth="1"/>
    <col min="5" max="5" width="16.28515625" customWidth="1"/>
    <col min="6" max="6" width="16.5703125" customWidth="1"/>
    <col min="7" max="7" width="21" customWidth="1"/>
    <col min="8" max="15" width="6" bestFit="1" customWidth="1"/>
    <col min="16" max="17" width="7" bestFit="1" customWidth="1"/>
  </cols>
  <sheetData>
    <row r="5" spans="2:18" ht="21.75" customHeight="1" x14ac:dyDescent="0.3"/>
    <row r="8" spans="2:18" ht="18.75" x14ac:dyDescent="0.3">
      <c r="B8" s="82"/>
      <c r="C8" s="82"/>
      <c r="D8" s="45"/>
      <c r="F8" s="1"/>
    </row>
    <row r="9" spans="2:18" ht="18.75" customHeight="1" x14ac:dyDescent="0.25">
      <c r="B9" s="82"/>
      <c r="C9" s="82"/>
      <c r="D9" s="82"/>
      <c r="E9" s="82"/>
      <c r="F9" s="2"/>
    </row>
    <row r="10" spans="2:18" ht="18.75" customHeight="1" x14ac:dyDescent="0.25">
      <c r="B10" s="83" t="s">
        <v>87</v>
      </c>
      <c r="C10" s="83"/>
      <c r="D10" s="83"/>
      <c r="E10" s="83"/>
      <c r="F10" s="2"/>
    </row>
    <row r="11" spans="2:18" ht="15.75" customHeight="1" x14ac:dyDescent="0.25">
      <c r="B11" s="85" t="s">
        <v>78</v>
      </c>
      <c r="C11" s="85"/>
      <c r="D11" s="85"/>
      <c r="E11" s="85"/>
      <c r="F11" s="2"/>
    </row>
    <row r="12" spans="2:18" ht="15" x14ac:dyDescent="0.25">
      <c r="B12" s="84" t="s">
        <v>84</v>
      </c>
      <c r="C12" s="84"/>
      <c r="D12" s="84"/>
      <c r="E12" s="84"/>
      <c r="F12" s="2"/>
    </row>
    <row r="13" spans="2:18" ht="17.25" thickBot="1" x14ac:dyDescent="0.35">
      <c r="F13" s="2"/>
    </row>
    <row r="14" spans="2:18" ht="17.25" thickBot="1" x14ac:dyDescent="0.3">
      <c r="B14" s="37" t="s">
        <v>0</v>
      </c>
      <c r="C14" s="47" t="s">
        <v>79</v>
      </c>
      <c r="D14" s="47" t="s">
        <v>81</v>
      </c>
      <c r="E14" s="48" t="s">
        <v>80</v>
      </c>
      <c r="F14" s="2"/>
      <c r="P14" s="5"/>
      <c r="Q14" s="5"/>
    </row>
    <row r="15" spans="2:18" ht="15.75" thickBot="1" x14ac:dyDescent="0.3">
      <c r="B15" s="49" t="s">
        <v>1</v>
      </c>
      <c r="C15" s="50">
        <f>+C16+C22+C32+C42+C58+C68</f>
        <v>695776982</v>
      </c>
      <c r="D15" s="50">
        <f>+D16+D22+D32+D42+D58+D68</f>
        <v>22709720.07</v>
      </c>
      <c r="E15" s="66">
        <f t="shared" ref="E15:E46" si="0">SUM(D15:D15)</f>
        <v>22709720.07</v>
      </c>
      <c r="H15" s="3"/>
      <c r="J15" s="3"/>
      <c r="K15" s="3"/>
      <c r="L15" s="3"/>
      <c r="M15" s="3"/>
      <c r="N15" s="3"/>
      <c r="O15" s="3"/>
      <c r="P15" s="3"/>
      <c r="Q15" s="3"/>
    </row>
    <row r="16" spans="2:18" ht="30.75" thickBot="1" x14ac:dyDescent="0.3">
      <c r="B16" s="11" t="s">
        <v>2</v>
      </c>
      <c r="C16" s="14">
        <f>+C17+C18+C19+C20+C21</f>
        <v>318764251</v>
      </c>
      <c r="D16" s="14">
        <f>+D17+D18+D19+D20+D21</f>
        <v>22709720.07</v>
      </c>
      <c r="E16" s="67">
        <f t="shared" si="0"/>
        <v>22709720.07</v>
      </c>
      <c r="H16" s="4"/>
      <c r="R16" s="3"/>
    </row>
    <row r="17" spans="2:7" x14ac:dyDescent="0.3">
      <c r="B17" s="16" t="s">
        <v>3</v>
      </c>
      <c r="C17" s="17">
        <v>272982556</v>
      </c>
      <c r="D17" s="68">
        <v>19322729.550000001</v>
      </c>
      <c r="E17" s="69">
        <f t="shared" si="0"/>
        <v>19322729.550000001</v>
      </c>
      <c r="F17" s="6"/>
    </row>
    <row r="18" spans="2:7" x14ac:dyDescent="0.3">
      <c r="B18" s="19" t="s">
        <v>4</v>
      </c>
      <c r="C18" s="20">
        <v>7681435</v>
      </c>
      <c r="D18" s="70">
        <v>459391.64</v>
      </c>
      <c r="E18" s="71">
        <f t="shared" si="0"/>
        <v>459391.64</v>
      </c>
      <c r="F18" s="6"/>
      <c r="G18" s="6"/>
    </row>
    <row r="19" spans="2:7" ht="33" x14ac:dyDescent="0.3">
      <c r="B19" s="19" t="s">
        <v>36</v>
      </c>
      <c r="C19" s="20">
        <v>600000</v>
      </c>
      <c r="D19" s="70">
        <v>0</v>
      </c>
      <c r="E19" s="71">
        <f t="shared" si="0"/>
        <v>0</v>
      </c>
      <c r="F19" s="6"/>
      <c r="G19" s="6"/>
    </row>
    <row r="20" spans="2:7" ht="33" x14ac:dyDescent="0.3">
      <c r="B20" s="19" t="s">
        <v>5</v>
      </c>
      <c r="C20" s="20">
        <v>0</v>
      </c>
      <c r="D20" s="70">
        <v>0</v>
      </c>
      <c r="E20" s="71">
        <f t="shared" si="0"/>
        <v>0</v>
      </c>
      <c r="F20" s="6"/>
      <c r="G20" s="6"/>
    </row>
    <row r="21" spans="2:7" ht="33.75" thickBot="1" x14ac:dyDescent="0.35">
      <c r="B21" s="21" t="s">
        <v>6</v>
      </c>
      <c r="C21" s="22">
        <v>37500260</v>
      </c>
      <c r="D21" s="72">
        <v>2927598.88</v>
      </c>
      <c r="E21" s="73">
        <f t="shared" si="0"/>
        <v>2927598.88</v>
      </c>
      <c r="F21" s="6"/>
      <c r="G21" s="6"/>
    </row>
    <row r="22" spans="2:7" ht="15.75" thickBot="1" x14ac:dyDescent="0.3">
      <c r="B22" s="11" t="s">
        <v>7</v>
      </c>
      <c r="C22" s="14">
        <f>+C23+C24+C25+C26+C27+C28+C29+C30+C31</f>
        <v>37182219</v>
      </c>
      <c r="D22" s="74"/>
      <c r="E22" s="67">
        <f t="shared" si="0"/>
        <v>0</v>
      </c>
      <c r="F22" s="6"/>
      <c r="G22" s="6"/>
    </row>
    <row r="23" spans="2:7" x14ac:dyDescent="0.3">
      <c r="B23" s="16" t="s">
        <v>8</v>
      </c>
      <c r="C23" s="23">
        <v>9629478</v>
      </c>
      <c r="D23" s="68"/>
      <c r="E23" s="69">
        <f t="shared" si="0"/>
        <v>0</v>
      </c>
      <c r="F23" s="6"/>
      <c r="G23" s="6"/>
    </row>
    <row r="24" spans="2:7" ht="33" x14ac:dyDescent="0.3">
      <c r="B24" s="19" t="s">
        <v>9</v>
      </c>
      <c r="C24" s="20">
        <v>2340160</v>
      </c>
      <c r="D24" s="70"/>
      <c r="E24" s="71">
        <f t="shared" si="0"/>
        <v>0</v>
      </c>
      <c r="F24" s="6"/>
      <c r="G24" s="6"/>
    </row>
    <row r="25" spans="2:7" x14ac:dyDescent="0.3">
      <c r="B25" s="19" t="s">
        <v>10</v>
      </c>
      <c r="C25" s="20">
        <v>2624000</v>
      </c>
      <c r="D25" s="70"/>
      <c r="E25" s="71">
        <f t="shared" si="0"/>
        <v>0</v>
      </c>
      <c r="F25" s="6"/>
      <c r="G25" s="6"/>
    </row>
    <row r="26" spans="2:7" x14ac:dyDescent="0.3">
      <c r="B26" s="19" t="s">
        <v>11</v>
      </c>
      <c r="C26" s="20">
        <v>869798</v>
      </c>
      <c r="D26" s="70"/>
      <c r="E26" s="71">
        <f t="shared" si="0"/>
        <v>0</v>
      </c>
      <c r="F26" s="6"/>
      <c r="G26" s="6"/>
    </row>
    <row r="27" spans="2:7" x14ac:dyDescent="0.3">
      <c r="B27" s="19" t="s">
        <v>12</v>
      </c>
      <c r="C27" s="20">
        <v>4278181</v>
      </c>
      <c r="D27" s="70"/>
      <c r="E27" s="71">
        <f t="shared" si="0"/>
        <v>0</v>
      </c>
      <c r="F27" s="6"/>
      <c r="G27" s="6"/>
    </row>
    <row r="28" spans="2:7" x14ac:dyDescent="0.3">
      <c r="B28" s="19" t="s">
        <v>13</v>
      </c>
      <c r="C28" s="20">
        <v>3000702</v>
      </c>
      <c r="D28" s="70"/>
      <c r="E28" s="71">
        <f t="shared" si="0"/>
        <v>0</v>
      </c>
      <c r="F28" s="6"/>
      <c r="G28" s="6"/>
    </row>
    <row r="29" spans="2:7" ht="49.5" x14ac:dyDescent="0.3">
      <c r="B29" s="19" t="s">
        <v>14</v>
      </c>
      <c r="C29" s="20">
        <v>1855000</v>
      </c>
      <c r="D29" s="70"/>
      <c r="E29" s="71">
        <f t="shared" si="0"/>
        <v>0</v>
      </c>
      <c r="F29" s="6"/>
      <c r="G29" s="6"/>
    </row>
    <row r="30" spans="2:7" ht="49.5" x14ac:dyDescent="0.3">
      <c r="B30" s="19" t="s">
        <v>15</v>
      </c>
      <c r="C30" s="20">
        <v>2584900</v>
      </c>
      <c r="D30" s="70"/>
      <c r="E30" s="71">
        <f t="shared" si="0"/>
        <v>0</v>
      </c>
      <c r="F30" s="6"/>
      <c r="G30" s="6"/>
    </row>
    <row r="31" spans="2:7" ht="27.75" customHeight="1" thickBot="1" x14ac:dyDescent="0.35">
      <c r="B31" s="21" t="s">
        <v>37</v>
      </c>
      <c r="C31" s="24">
        <v>10000000</v>
      </c>
      <c r="D31" s="72"/>
      <c r="E31" s="73">
        <f t="shared" si="0"/>
        <v>0</v>
      </c>
      <c r="F31" s="6"/>
      <c r="G31" s="6"/>
    </row>
    <row r="32" spans="2:7" ht="15.75" thickBot="1" x14ac:dyDescent="0.3">
      <c r="B32" s="11" t="s">
        <v>16</v>
      </c>
      <c r="C32" s="14">
        <f>+C33+C34+C35+C36+C37+C38+C39+C40+C41</f>
        <v>112721816</v>
      </c>
      <c r="D32" s="75"/>
      <c r="E32" s="67">
        <f t="shared" si="0"/>
        <v>0</v>
      </c>
      <c r="F32" s="6"/>
      <c r="G32" s="6"/>
    </row>
    <row r="33" spans="2:7" ht="33" x14ac:dyDescent="0.3">
      <c r="B33" s="16" t="s">
        <v>17</v>
      </c>
      <c r="C33" s="17">
        <v>68060807</v>
      </c>
      <c r="D33" s="68"/>
      <c r="E33" s="69">
        <f t="shared" si="0"/>
        <v>0</v>
      </c>
      <c r="F33" s="6"/>
      <c r="G33" s="6"/>
    </row>
    <row r="34" spans="2:7" x14ac:dyDescent="0.3">
      <c r="B34" s="19" t="s">
        <v>18</v>
      </c>
      <c r="C34" s="20">
        <v>1550000</v>
      </c>
      <c r="D34" s="70"/>
      <c r="E34" s="71">
        <f t="shared" si="0"/>
        <v>0</v>
      </c>
      <c r="F34" s="6"/>
      <c r="G34" s="6"/>
    </row>
    <row r="35" spans="2:7" ht="33" x14ac:dyDescent="0.3">
      <c r="B35" s="19" t="s">
        <v>19</v>
      </c>
      <c r="C35" s="20">
        <v>0</v>
      </c>
      <c r="D35" s="70"/>
      <c r="E35" s="71">
        <f t="shared" si="0"/>
        <v>0</v>
      </c>
      <c r="F35" s="6"/>
      <c r="G35" s="6"/>
    </row>
    <row r="36" spans="2:7" x14ac:dyDescent="0.3">
      <c r="B36" s="19" t="s">
        <v>20</v>
      </c>
      <c r="C36" s="20">
        <v>13996000</v>
      </c>
      <c r="D36" s="70"/>
      <c r="E36" s="71">
        <f t="shared" si="0"/>
        <v>0</v>
      </c>
      <c r="F36" s="6"/>
      <c r="G36" s="6"/>
    </row>
    <row r="37" spans="2:7" ht="33" x14ac:dyDescent="0.3">
      <c r="B37" s="19" t="s">
        <v>21</v>
      </c>
      <c r="C37" s="20">
        <v>558730</v>
      </c>
      <c r="D37" s="70"/>
      <c r="E37" s="71">
        <f t="shared" si="0"/>
        <v>0</v>
      </c>
      <c r="F37" s="6"/>
      <c r="G37" s="6"/>
    </row>
    <row r="38" spans="2:7" ht="33" x14ac:dyDescent="0.3">
      <c r="B38" s="19" t="s">
        <v>22</v>
      </c>
      <c r="C38" s="20">
        <v>40000</v>
      </c>
      <c r="D38" s="70"/>
      <c r="E38" s="71">
        <f t="shared" si="0"/>
        <v>0</v>
      </c>
      <c r="F38" s="6"/>
      <c r="G38" s="6"/>
    </row>
    <row r="39" spans="2:7" ht="33" x14ac:dyDescent="0.3">
      <c r="B39" s="19" t="s">
        <v>23</v>
      </c>
      <c r="C39" s="20">
        <v>9284564</v>
      </c>
      <c r="D39" s="70"/>
      <c r="E39" s="71">
        <f t="shared" si="0"/>
        <v>0</v>
      </c>
      <c r="F39" s="6"/>
      <c r="G39" s="6"/>
    </row>
    <row r="40" spans="2:7" ht="49.5" x14ac:dyDescent="0.3">
      <c r="B40" s="19" t="s">
        <v>38</v>
      </c>
      <c r="C40" s="20">
        <v>0</v>
      </c>
      <c r="D40" s="70"/>
      <c r="E40" s="71">
        <f t="shared" si="0"/>
        <v>0</v>
      </c>
      <c r="F40" s="6"/>
      <c r="G40" s="6"/>
    </row>
    <row r="41" spans="2:7" ht="17.25" thickBot="1" x14ac:dyDescent="0.35">
      <c r="B41" s="21" t="s">
        <v>24</v>
      </c>
      <c r="C41" s="22">
        <v>19231715</v>
      </c>
      <c r="D41" s="72"/>
      <c r="E41" s="73">
        <f t="shared" si="0"/>
        <v>0</v>
      </c>
      <c r="F41" s="6"/>
      <c r="G41" s="6"/>
    </row>
    <row r="42" spans="2:7" ht="15.75" thickBot="1" x14ac:dyDescent="0.3">
      <c r="B42" s="11" t="s">
        <v>25</v>
      </c>
      <c r="C42" s="14">
        <f>+C43+C48</f>
        <v>212971022</v>
      </c>
      <c r="D42" s="75"/>
      <c r="E42" s="67">
        <f t="shared" si="0"/>
        <v>0</v>
      </c>
      <c r="F42" s="6"/>
      <c r="G42" s="6"/>
    </row>
    <row r="43" spans="2:7" ht="33" x14ac:dyDescent="0.25">
      <c r="B43" s="16" t="s">
        <v>26</v>
      </c>
      <c r="C43" s="17">
        <v>212471022</v>
      </c>
      <c r="D43" s="17"/>
      <c r="E43" s="69">
        <f t="shared" si="0"/>
        <v>0</v>
      </c>
      <c r="F43" s="6"/>
      <c r="G43" s="6"/>
    </row>
    <row r="44" spans="2:7" ht="33" x14ac:dyDescent="0.3">
      <c r="B44" s="19" t="s">
        <v>39</v>
      </c>
      <c r="C44" s="20">
        <v>0</v>
      </c>
      <c r="D44" s="70"/>
      <c r="E44" s="71">
        <f t="shared" si="0"/>
        <v>0</v>
      </c>
      <c r="F44" s="6"/>
      <c r="G44" s="6"/>
    </row>
    <row r="45" spans="2:7" ht="33" x14ac:dyDescent="0.3">
      <c r="B45" s="19" t="s">
        <v>40</v>
      </c>
      <c r="C45" s="20">
        <v>0</v>
      </c>
      <c r="D45" s="70"/>
      <c r="E45" s="71">
        <f t="shared" si="0"/>
        <v>0</v>
      </c>
      <c r="F45" s="6"/>
      <c r="G45" s="6"/>
    </row>
    <row r="46" spans="2:7" ht="49.5" x14ac:dyDescent="0.3">
      <c r="B46" s="19" t="s">
        <v>41</v>
      </c>
      <c r="C46" s="20">
        <v>0</v>
      </c>
      <c r="D46" s="70"/>
      <c r="E46" s="71">
        <f t="shared" si="0"/>
        <v>0</v>
      </c>
      <c r="F46" s="6"/>
      <c r="G46" s="6"/>
    </row>
    <row r="47" spans="2:7" ht="49.5" x14ac:dyDescent="0.3">
      <c r="B47" s="19" t="s">
        <v>42</v>
      </c>
      <c r="C47" s="20">
        <v>0</v>
      </c>
      <c r="D47" s="70"/>
      <c r="E47" s="71">
        <f t="shared" ref="E47:E78" si="1">SUM(D47:D47)</f>
        <v>0</v>
      </c>
      <c r="F47" s="6"/>
      <c r="G47" s="6"/>
    </row>
    <row r="48" spans="2:7" ht="33" x14ac:dyDescent="0.3">
      <c r="B48" s="19" t="s">
        <v>27</v>
      </c>
      <c r="C48" s="20">
        <v>500000</v>
      </c>
      <c r="D48" s="70"/>
      <c r="E48" s="71">
        <f t="shared" si="1"/>
        <v>0</v>
      </c>
      <c r="F48" s="6"/>
      <c r="G48" s="6"/>
    </row>
    <row r="49" spans="2:7" ht="33.75" thickBot="1" x14ac:dyDescent="0.35">
      <c r="B49" s="21" t="s">
        <v>43</v>
      </c>
      <c r="C49" s="51"/>
      <c r="D49" s="72"/>
      <c r="E49" s="73">
        <f t="shared" si="1"/>
        <v>0</v>
      </c>
      <c r="F49" s="6"/>
      <c r="G49" s="6"/>
    </row>
    <row r="50" spans="2:7" ht="17.25" thickBot="1" x14ac:dyDescent="0.35">
      <c r="B50" s="11" t="s">
        <v>44</v>
      </c>
      <c r="C50" s="52"/>
      <c r="D50" s="76"/>
      <c r="E50" s="67">
        <f t="shared" si="1"/>
        <v>0</v>
      </c>
      <c r="F50" s="6"/>
      <c r="G50" s="6"/>
    </row>
    <row r="51" spans="2:7" ht="33" x14ac:dyDescent="0.3">
      <c r="B51" s="16" t="s">
        <v>45</v>
      </c>
      <c r="C51" s="17"/>
      <c r="D51" s="68"/>
      <c r="E51" s="69">
        <f t="shared" si="1"/>
        <v>0</v>
      </c>
      <c r="F51" s="6"/>
      <c r="G51" s="6"/>
    </row>
    <row r="52" spans="2:7" ht="33" x14ac:dyDescent="0.3">
      <c r="B52" s="19" t="s">
        <v>46</v>
      </c>
      <c r="C52" s="20"/>
      <c r="D52" s="70"/>
      <c r="E52" s="71">
        <f t="shared" si="1"/>
        <v>0</v>
      </c>
      <c r="F52" s="6"/>
      <c r="G52" s="6"/>
    </row>
    <row r="53" spans="2:7" ht="33" x14ac:dyDescent="0.3">
      <c r="B53" s="19" t="s">
        <v>47</v>
      </c>
      <c r="C53" s="20"/>
      <c r="D53" s="70"/>
      <c r="E53" s="71">
        <f t="shared" si="1"/>
        <v>0</v>
      </c>
      <c r="F53" s="6"/>
      <c r="G53" s="6"/>
    </row>
    <row r="54" spans="2:7" ht="49.5" x14ac:dyDescent="0.3">
      <c r="B54" s="19" t="s">
        <v>48</v>
      </c>
      <c r="C54" s="20"/>
      <c r="D54" s="70"/>
      <c r="E54" s="71">
        <f t="shared" si="1"/>
        <v>0</v>
      </c>
      <c r="F54" s="6"/>
      <c r="G54" s="6"/>
    </row>
    <row r="55" spans="2:7" ht="49.5" x14ac:dyDescent="0.3">
      <c r="B55" s="19" t="s">
        <v>49</v>
      </c>
      <c r="C55" s="20"/>
      <c r="D55" s="70"/>
      <c r="E55" s="71">
        <f t="shared" si="1"/>
        <v>0</v>
      </c>
      <c r="F55" s="6"/>
      <c r="G55" s="6"/>
    </row>
    <row r="56" spans="2:7" ht="33" x14ac:dyDescent="0.3">
      <c r="B56" s="19" t="s">
        <v>50</v>
      </c>
      <c r="C56" s="20"/>
      <c r="D56" s="70"/>
      <c r="E56" s="71">
        <f t="shared" si="1"/>
        <v>0</v>
      </c>
      <c r="F56" s="6"/>
      <c r="G56" s="6"/>
    </row>
    <row r="57" spans="2:7" ht="33" x14ac:dyDescent="0.3">
      <c r="B57" s="19" t="s">
        <v>51</v>
      </c>
      <c r="C57" s="46"/>
      <c r="D57" s="70"/>
      <c r="E57" s="71">
        <f t="shared" si="1"/>
        <v>0</v>
      </c>
      <c r="F57" s="6"/>
      <c r="G57" s="6"/>
    </row>
    <row r="58" spans="2:7" ht="30" x14ac:dyDescent="0.25">
      <c r="B58" s="26" t="s">
        <v>28</v>
      </c>
      <c r="C58" s="46">
        <f>+C59+C60+C61+C62+C63+C64+C66</f>
        <v>13637674</v>
      </c>
      <c r="D58" s="77"/>
      <c r="E58" s="71">
        <f t="shared" si="1"/>
        <v>0</v>
      </c>
      <c r="F58" s="6"/>
      <c r="G58" s="6"/>
    </row>
    <row r="59" spans="2:7" x14ac:dyDescent="0.3">
      <c r="B59" s="19" t="s">
        <v>29</v>
      </c>
      <c r="C59" s="20">
        <v>800000</v>
      </c>
      <c r="D59" s="70"/>
      <c r="E59" s="71">
        <f t="shared" si="1"/>
        <v>0</v>
      </c>
      <c r="F59" s="6"/>
      <c r="G59" s="6"/>
    </row>
    <row r="60" spans="2:7" ht="33" x14ac:dyDescent="0.3">
      <c r="B60" s="19" t="s">
        <v>30</v>
      </c>
      <c r="C60" s="20">
        <v>350000</v>
      </c>
      <c r="D60" s="70"/>
      <c r="E60" s="71">
        <f t="shared" si="1"/>
        <v>0</v>
      </c>
      <c r="F60" s="6"/>
      <c r="G60" s="6"/>
    </row>
    <row r="61" spans="2:7" ht="33" x14ac:dyDescent="0.3">
      <c r="B61" s="19" t="s">
        <v>31</v>
      </c>
      <c r="C61" s="20">
        <v>172874</v>
      </c>
      <c r="D61" s="70"/>
      <c r="E61" s="71">
        <f t="shared" si="1"/>
        <v>0</v>
      </c>
      <c r="F61" s="6"/>
      <c r="G61" s="6"/>
    </row>
    <row r="62" spans="2:7" ht="49.5" x14ac:dyDescent="0.3">
      <c r="B62" s="19" t="s">
        <v>32</v>
      </c>
      <c r="C62" s="20">
        <v>11504800</v>
      </c>
      <c r="D62" s="70"/>
      <c r="E62" s="71">
        <f t="shared" si="1"/>
        <v>0</v>
      </c>
      <c r="F62" s="6"/>
      <c r="G62" s="6"/>
    </row>
    <row r="63" spans="2:7" ht="33" x14ac:dyDescent="0.3">
      <c r="B63" s="19" t="s">
        <v>33</v>
      </c>
      <c r="C63" s="20">
        <v>450000</v>
      </c>
      <c r="D63" s="70"/>
      <c r="E63" s="71">
        <f t="shared" si="1"/>
        <v>0</v>
      </c>
      <c r="F63" s="6"/>
      <c r="G63" s="6"/>
    </row>
    <row r="64" spans="2:7" ht="33" x14ac:dyDescent="0.3">
      <c r="B64" s="19" t="s">
        <v>52</v>
      </c>
      <c r="C64" s="20">
        <v>50000</v>
      </c>
      <c r="D64" s="70"/>
      <c r="E64" s="71">
        <f t="shared" si="1"/>
        <v>0</v>
      </c>
      <c r="F64" s="6"/>
      <c r="G64" s="6"/>
    </row>
    <row r="65" spans="2:7" ht="33" x14ac:dyDescent="0.3">
      <c r="B65" s="19" t="s">
        <v>53</v>
      </c>
      <c r="C65" s="20">
        <v>0</v>
      </c>
      <c r="D65" s="70"/>
      <c r="E65" s="71">
        <f t="shared" si="1"/>
        <v>0</v>
      </c>
      <c r="F65" s="6"/>
      <c r="G65" s="6"/>
    </row>
    <row r="66" spans="2:7" x14ac:dyDescent="0.3">
      <c r="B66" s="19" t="s">
        <v>34</v>
      </c>
      <c r="C66" s="20">
        <v>310000</v>
      </c>
      <c r="D66" s="70"/>
      <c r="E66" s="71">
        <f t="shared" si="1"/>
        <v>0</v>
      </c>
      <c r="F66" s="6"/>
      <c r="G66" s="6"/>
    </row>
    <row r="67" spans="2:7" ht="48" customHeight="1" thickBot="1" x14ac:dyDescent="0.35">
      <c r="B67" s="21" t="s">
        <v>54</v>
      </c>
      <c r="C67" s="27">
        <v>0</v>
      </c>
      <c r="D67" s="72"/>
      <c r="E67" s="73">
        <f t="shared" si="1"/>
        <v>0</v>
      </c>
      <c r="F67" s="6"/>
      <c r="G67" s="6"/>
    </row>
    <row r="68" spans="2:7" ht="17.25" thickBot="1" x14ac:dyDescent="0.35">
      <c r="B68" s="11" t="s">
        <v>55</v>
      </c>
      <c r="C68" s="14">
        <v>500000</v>
      </c>
      <c r="D68" s="76"/>
      <c r="E68" s="67">
        <f t="shared" si="1"/>
        <v>0</v>
      </c>
      <c r="F68" s="6"/>
      <c r="G68" s="6"/>
    </row>
    <row r="69" spans="2:7" x14ac:dyDescent="0.3">
      <c r="B69" s="16" t="s">
        <v>56</v>
      </c>
      <c r="C69" s="17">
        <v>500000</v>
      </c>
      <c r="D69" s="68"/>
      <c r="E69" s="69">
        <f t="shared" si="1"/>
        <v>0</v>
      </c>
      <c r="F69" s="6"/>
      <c r="G69" s="6"/>
    </row>
    <row r="70" spans="2:7" x14ac:dyDescent="0.3">
      <c r="B70" s="19" t="s">
        <v>57</v>
      </c>
      <c r="C70" s="20"/>
      <c r="D70" s="70"/>
      <c r="E70" s="71">
        <f t="shared" si="1"/>
        <v>0</v>
      </c>
      <c r="F70" s="6"/>
      <c r="G70" s="6"/>
    </row>
    <row r="71" spans="2:7" ht="33" x14ac:dyDescent="0.3">
      <c r="B71" s="19" t="s">
        <v>58</v>
      </c>
      <c r="C71" s="20"/>
      <c r="D71" s="70"/>
      <c r="E71" s="71">
        <f t="shared" si="1"/>
        <v>0</v>
      </c>
      <c r="F71" s="6"/>
      <c r="G71" s="6"/>
    </row>
    <row r="72" spans="2:7" ht="49.5" customHeight="1" thickBot="1" x14ac:dyDescent="0.35">
      <c r="B72" s="21" t="s">
        <v>59</v>
      </c>
      <c r="C72" s="22"/>
      <c r="D72" s="72"/>
      <c r="E72" s="73">
        <f t="shared" si="1"/>
        <v>0</v>
      </c>
      <c r="F72" s="6"/>
      <c r="G72" s="6"/>
    </row>
    <row r="73" spans="2:7" ht="45.75" thickBot="1" x14ac:dyDescent="0.35">
      <c r="B73" s="11" t="s">
        <v>60</v>
      </c>
      <c r="C73" s="53"/>
      <c r="D73" s="76"/>
      <c r="E73" s="67">
        <f t="shared" si="1"/>
        <v>0</v>
      </c>
      <c r="F73" s="6"/>
      <c r="G73" s="6"/>
    </row>
    <row r="74" spans="2:7" x14ac:dyDescent="0.3">
      <c r="B74" s="16" t="s">
        <v>61</v>
      </c>
      <c r="C74" s="17"/>
      <c r="D74" s="68"/>
      <c r="E74" s="69">
        <f t="shared" si="1"/>
        <v>0</v>
      </c>
      <c r="F74" s="6"/>
      <c r="G74" s="6"/>
    </row>
    <row r="75" spans="2:7" ht="50.25" thickBot="1" x14ac:dyDescent="0.35">
      <c r="B75" s="21" t="s">
        <v>62</v>
      </c>
      <c r="C75" s="22"/>
      <c r="D75" s="72"/>
      <c r="E75" s="73">
        <f t="shared" si="1"/>
        <v>0</v>
      </c>
      <c r="F75" s="6"/>
      <c r="G75" s="6"/>
    </row>
    <row r="76" spans="2:7" ht="17.25" thickBot="1" x14ac:dyDescent="0.35">
      <c r="B76" s="11" t="s">
        <v>63</v>
      </c>
      <c r="C76" s="52"/>
      <c r="D76" s="76"/>
      <c r="E76" s="67">
        <f t="shared" si="1"/>
        <v>0</v>
      </c>
      <c r="F76" s="6"/>
      <c r="G76" s="6"/>
    </row>
    <row r="77" spans="2:7" ht="33" x14ac:dyDescent="0.3">
      <c r="B77" s="16" t="s">
        <v>64</v>
      </c>
      <c r="C77" s="17"/>
      <c r="D77" s="68"/>
      <c r="E77" s="69">
        <f t="shared" si="1"/>
        <v>0</v>
      </c>
      <c r="F77" s="6"/>
      <c r="G77" s="6"/>
    </row>
    <row r="78" spans="2:7" ht="33" x14ac:dyDescent="0.3">
      <c r="B78" s="19" t="s">
        <v>65</v>
      </c>
      <c r="C78" s="20"/>
      <c r="D78" s="70"/>
      <c r="E78" s="71">
        <f t="shared" si="1"/>
        <v>0</v>
      </c>
      <c r="F78" s="6"/>
      <c r="G78" s="6"/>
    </row>
    <row r="79" spans="2:7" ht="33.75" thickBot="1" x14ac:dyDescent="0.35">
      <c r="B79" s="21" t="s">
        <v>66</v>
      </c>
      <c r="C79" s="22"/>
      <c r="D79" s="72"/>
      <c r="E79" s="73">
        <f t="shared" ref="E79:E92" si="2">SUM(D79:D79)</f>
        <v>0</v>
      </c>
      <c r="F79" s="6"/>
      <c r="G79" s="6"/>
    </row>
    <row r="80" spans="2:7" ht="17.25" thickBot="1" x14ac:dyDescent="0.35">
      <c r="B80" s="54" t="s">
        <v>35</v>
      </c>
      <c r="C80" s="55"/>
      <c r="D80" s="76"/>
      <c r="E80" s="67">
        <f t="shared" si="2"/>
        <v>0</v>
      </c>
      <c r="F80" s="6"/>
      <c r="G80" s="6"/>
    </row>
    <row r="81" spans="2:7" ht="17.25" thickBot="1" x14ac:dyDescent="0.35">
      <c r="B81" s="56"/>
      <c r="C81" s="57"/>
      <c r="D81" s="78"/>
      <c r="E81" s="79">
        <f t="shared" si="2"/>
        <v>0</v>
      </c>
      <c r="F81" s="6"/>
      <c r="G81" s="6"/>
    </row>
    <row r="82" spans="2:7" ht="17.25" thickBot="1" x14ac:dyDescent="0.35">
      <c r="B82" s="11" t="s">
        <v>67</v>
      </c>
      <c r="C82" s="53"/>
      <c r="D82" s="76"/>
      <c r="E82" s="67">
        <f t="shared" si="2"/>
        <v>0</v>
      </c>
      <c r="F82" s="6"/>
      <c r="G82" s="6"/>
    </row>
    <row r="83" spans="2:7" ht="27" customHeight="1" thickBot="1" x14ac:dyDescent="0.35">
      <c r="B83" s="11" t="s">
        <v>68</v>
      </c>
      <c r="C83" s="53"/>
      <c r="D83" s="76"/>
      <c r="E83" s="67">
        <f t="shared" si="2"/>
        <v>0</v>
      </c>
      <c r="F83" s="6"/>
      <c r="G83" s="6"/>
    </row>
    <row r="84" spans="2:7" ht="33" x14ac:dyDescent="0.3">
      <c r="B84" s="16" t="s">
        <v>69</v>
      </c>
      <c r="C84" s="17"/>
      <c r="D84" s="68"/>
      <c r="E84" s="69">
        <f t="shared" si="2"/>
        <v>0</v>
      </c>
      <c r="F84" s="6"/>
      <c r="G84" s="6"/>
    </row>
    <row r="85" spans="2:7" ht="31.5" customHeight="1" thickBot="1" x14ac:dyDescent="0.35">
      <c r="B85" s="21" t="s">
        <v>70</v>
      </c>
      <c r="C85" s="22"/>
      <c r="D85" s="72"/>
      <c r="E85" s="73">
        <f t="shared" si="2"/>
        <v>0</v>
      </c>
      <c r="F85" s="6"/>
      <c r="G85" s="6"/>
    </row>
    <row r="86" spans="2:7" ht="17.25" thickBot="1" x14ac:dyDescent="0.35">
      <c r="B86" s="11" t="s">
        <v>71</v>
      </c>
      <c r="C86" s="53"/>
      <c r="D86" s="76"/>
      <c r="E86" s="67">
        <f t="shared" si="2"/>
        <v>0</v>
      </c>
      <c r="F86" s="6"/>
      <c r="G86" s="6"/>
    </row>
    <row r="87" spans="2:7" ht="33" x14ac:dyDescent="0.3">
      <c r="B87" s="16" t="s">
        <v>72</v>
      </c>
      <c r="C87" s="17"/>
      <c r="D87" s="68"/>
      <c r="E87" s="69">
        <f t="shared" si="2"/>
        <v>0</v>
      </c>
      <c r="F87" s="6"/>
      <c r="G87" s="6"/>
    </row>
    <row r="88" spans="2:7" ht="29.25" customHeight="1" thickBot="1" x14ac:dyDescent="0.35">
      <c r="B88" s="21" t="s">
        <v>73</v>
      </c>
      <c r="C88" s="22"/>
      <c r="D88" s="72"/>
      <c r="E88" s="73">
        <f t="shared" si="2"/>
        <v>0</v>
      </c>
      <c r="F88" s="6"/>
      <c r="G88" s="6"/>
    </row>
    <row r="89" spans="2:7" ht="31.5" customHeight="1" thickBot="1" x14ac:dyDescent="0.35">
      <c r="B89" s="11" t="s">
        <v>74</v>
      </c>
      <c r="C89" s="53"/>
      <c r="D89" s="76"/>
      <c r="E89" s="67">
        <f t="shared" si="2"/>
        <v>0</v>
      </c>
      <c r="F89" s="6"/>
      <c r="G89" s="6"/>
    </row>
    <row r="90" spans="2:7" ht="30.75" customHeight="1" thickBot="1" x14ac:dyDescent="0.35">
      <c r="B90" s="58" t="s">
        <v>75</v>
      </c>
      <c r="C90" s="59"/>
      <c r="D90" s="78"/>
      <c r="E90" s="79">
        <f t="shared" si="2"/>
        <v>0</v>
      </c>
      <c r="F90" s="6"/>
      <c r="G90" s="6"/>
    </row>
    <row r="91" spans="2:7" ht="17.25" thickBot="1" x14ac:dyDescent="0.35">
      <c r="B91" s="54" t="s">
        <v>76</v>
      </c>
      <c r="C91" s="55"/>
      <c r="D91" s="76"/>
      <c r="E91" s="67">
        <f t="shared" si="2"/>
        <v>0</v>
      </c>
      <c r="F91" s="6"/>
      <c r="G91" s="6"/>
    </row>
    <row r="92" spans="2:7" ht="17.25" thickBot="1" x14ac:dyDescent="0.35">
      <c r="B92" s="60"/>
      <c r="C92" s="60"/>
      <c r="D92" s="80"/>
      <c r="E92" s="79">
        <f t="shared" si="2"/>
        <v>0</v>
      </c>
      <c r="F92" s="6"/>
      <c r="G92" s="6"/>
    </row>
    <row r="93" spans="2:7" ht="30" customHeight="1" thickBot="1" x14ac:dyDescent="0.3">
      <c r="B93" s="61" t="s">
        <v>77</v>
      </c>
      <c r="C93" s="62">
        <f>+C16+C22+C32+C42+C58+C68</f>
        <v>695776982</v>
      </c>
      <c r="D93" s="62">
        <f t="shared" ref="D93" si="3">+D16+D22+D32+D42+D58</f>
        <v>22709720.07</v>
      </c>
      <c r="E93" s="81">
        <f>+E16+E22+E32+E42+E58+E69</f>
        <v>22709720.07</v>
      </c>
      <c r="F93" s="5"/>
      <c r="G93" s="6"/>
    </row>
    <row r="94" spans="2:7" x14ac:dyDescent="0.3">
      <c r="D94" s="5"/>
      <c r="E94" s="3"/>
    </row>
    <row r="95" spans="2:7" ht="17.25" x14ac:dyDescent="0.3">
      <c r="B95" s="64"/>
      <c r="D95" s="65"/>
      <c r="E95" s="3"/>
    </row>
    <row r="96" spans="2:7" ht="17.25" x14ac:dyDescent="0.3">
      <c r="B96" s="64"/>
      <c r="D96" s="63"/>
      <c r="E96" s="3"/>
    </row>
    <row r="97" spans="3:5" customFormat="1" x14ac:dyDescent="0.3">
      <c r="C97" s="9"/>
      <c r="D97" s="5"/>
      <c r="E97" s="3"/>
    </row>
    <row r="98" spans="3:5" customFormat="1" x14ac:dyDescent="0.3">
      <c r="C98" s="9"/>
      <c r="D98" s="5"/>
      <c r="E98" s="3"/>
    </row>
    <row r="100" spans="3:5" customFormat="1" x14ac:dyDescent="0.3">
      <c r="C100" s="9"/>
      <c r="E100" s="6"/>
    </row>
    <row r="101" spans="3:5" customFormat="1" ht="15" x14ac:dyDescent="0.25">
      <c r="C101" s="36"/>
      <c r="D101" s="7"/>
      <c r="E101" s="7"/>
    </row>
    <row r="102" spans="3:5" customFormat="1" ht="15" x14ac:dyDescent="0.25">
      <c r="C102" s="36"/>
      <c r="D102" s="7"/>
      <c r="E102" s="7"/>
    </row>
  </sheetData>
  <sheetProtection algorithmName="SHA-512" hashValue="C8QZHk89sK1vv+h1wA1GuwwhuKj49xTsNwzg+qMFLO2G+ap8u1uR0s8zV2gEuSFyNfWPtQY2DfZDAOCb/BF+LQ==" saltValue="ULxf8vFO6mi5+fBOWD2WfQ==" spinCount="100000" sheet="1" objects="1" scenarios="1"/>
  <mergeCells count="5">
    <mergeCell ref="B8:C8"/>
    <mergeCell ref="B9:E9"/>
    <mergeCell ref="B10:E10"/>
    <mergeCell ref="B11:E11"/>
    <mergeCell ref="B12:E12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presupuesto año 2021</vt:lpstr>
      <vt:lpstr>EJECUCION 2021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Natalie Souffront</dc:creator>
  <cp:lastModifiedBy>Alondra Rodriguez</cp:lastModifiedBy>
  <cp:lastPrinted>2021-02-26T14:57:15Z</cp:lastPrinted>
  <dcterms:created xsi:type="dcterms:W3CDTF">2018-04-17T18:57:16Z</dcterms:created>
  <dcterms:modified xsi:type="dcterms:W3CDTF">2021-10-08T18:23:41Z</dcterms:modified>
</cp:coreProperties>
</file>